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Øvelsesfiler Formler og Funktioner\"/>
    </mc:Choice>
  </mc:AlternateContent>
  <bookViews>
    <workbookView xWindow="0" yWindow="0" windowWidth="23040" windowHeight="9636" xr2:uid="{F8516598-91A2-4925-A9AF-7BA77C25D914}"/>
  </bookViews>
  <sheets>
    <sheet name="Dato" sheetId="1" r:id="rId1"/>
    <sheet name="DAYS" sheetId="2" r:id="rId2"/>
    <sheet name="NETWORKDAYS" sheetId="3" r:id="rId3"/>
    <sheet name="WORKDAY" sheetId="4" r:id="rId4"/>
    <sheet name="DAYS facit" sheetId="5" r:id="rId5"/>
    <sheet name="NETWORKDAYS facit" sheetId="6" r:id="rId6"/>
    <sheet name="WORKDAY facit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 l="1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E4" i="7"/>
  <c r="C4" i="7"/>
  <c r="E3" i="7"/>
  <c r="C3" i="7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D8" i="5"/>
  <c r="E8" i="5" s="1"/>
  <c r="D7" i="5"/>
  <c r="E7" i="5" s="1"/>
  <c r="D6" i="5"/>
  <c r="E6" i="5" s="1"/>
  <c r="D5" i="5"/>
  <c r="E5" i="5" s="1"/>
  <c r="D4" i="5"/>
  <c r="E4" i="5" s="1"/>
  <c r="A4" i="1" l="1"/>
  <c r="K4" i="1" s="1"/>
  <c r="B5" i="1"/>
  <c r="G5" i="1"/>
  <c r="E5" i="1"/>
  <c r="F5" i="1"/>
  <c r="K5" i="1"/>
  <c r="I5" i="1"/>
  <c r="J5" i="1"/>
  <c r="D5" i="1"/>
  <c r="A5" i="1"/>
  <c r="C5" i="1"/>
  <c r="H5" i="1"/>
  <c r="H4" i="1" l="1"/>
  <c r="J4" i="1"/>
  <c r="I4" i="1"/>
  <c r="B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<sst xmlns="http://schemas.openxmlformats.org/spreadsheetml/2006/main" count="153" uniqueCount="57">
  <si>
    <t>Dato</t>
  </si>
  <si>
    <t>I dag</t>
  </si>
  <si>
    <t>År</t>
  </si>
  <si>
    <t>Måned</t>
  </si>
  <si>
    <t>Dag</t>
  </si>
  <si>
    <t>Ugedag</t>
  </si>
  <si>
    <t>Ugenummer</t>
  </si>
  <si>
    <t>ISO Ugenummer</t>
  </si>
  <si>
    <t>Navn</t>
  </si>
  <si>
    <t>Efternavn</t>
  </si>
  <si>
    <t>Opstartsdato</t>
  </si>
  <si>
    <t>Anciennitet dage</t>
  </si>
  <si>
    <t>Anciennitet år</t>
  </si>
  <si>
    <t>Peter</t>
  </si>
  <si>
    <t>Olsen</t>
  </si>
  <si>
    <t>Hanne</t>
  </si>
  <si>
    <t>Sørensen</t>
  </si>
  <si>
    <t>Søren</t>
  </si>
  <si>
    <t>Hansen</t>
  </si>
  <si>
    <t>Kristian</t>
  </si>
  <si>
    <t>Jensen</t>
  </si>
  <si>
    <t>Tine</t>
  </si>
  <si>
    <t>Pedersen</t>
  </si>
  <si>
    <t>Anciennitet</t>
  </si>
  <si>
    <t>SLA - 5-10 arbejdsdage</t>
  </si>
  <si>
    <t>Ordre</t>
  </si>
  <si>
    <t>Bestillingsdato</t>
  </si>
  <si>
    <t>Modtaget ordre</t>
  </si>
  <si>
    <t>Ordre 1</t>
  </si>
  <si>
    <t>Ordre 2</t>
  </si>
  <si>
    <t>Ordre 3</t>
  </si>
  <si>
    <t>Ordre 4</t>
  </si>
  <si>
    <t>Ordre 5</t>
  </si>
  <si>
    <t>Ordre 6</t>
  </si>
  <si>
    <t>Ordre 7</t>
  </si>
  <si>
    <t>Ordre 8</t>
  </si>
  <si>
    <t>Ordre 9</t>
  </si>
  <si>
    <t>Ordre 10</t>
  </si>
  <si>
    <t>Ordre 11</t>
  </si>
  <si>
    <t>Ordre 12</t>
  </si>
  <si>
    <t>Ordre 13</t>
  </si>
  <si>
    <t>Ordre 14</t>
  </si>
  <si>
    <t>Ordre 15</t>
  </si>
  <si>
    <t>Ordre 16</t>
  </si>
  <si>
    <t>Ordre 17</t>
  </si>
  <si>
    <t>Ordre 18</t>
  </si>
  <si>
    <t>Ordre 19</t>
  </si>
  <si>
    <t>Ordre 20</t>
  </si>
  <si>
    <t>Dage</t>
  </si>
  <si>
    <t>Helligdage</t>
  </si>
  <si>
    <t>Kr. Himmelfartsdag (torsdag) 2017</t>
  </si>
  <si>
    <t>NETWORKDAYS</t>
  </si>
  <si>
    <t>WORKDAY</t>
  </si>
  <si>
    <t>Antal dage</t>
  </si>
  <si>
    <t>Seneste lev. Dag</t>
  </si>
  <si>
    <t>SLA: 5-10 arbejdsdage</t>
  </si>
  <si>
    <t>Seneste lev.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</si>
</sst>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0" applyNumberFormat="1" applyFont="1"/>
    <xf numFmtId="0" fontId="2" fillId="0" borderId="0" xfId="0" applyFont="1"/>
    <xf numFmtId="0" fontId="0" fillId="0" borderId="0" xfId="0" applyNumberFormat="1" applyFont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1041-00BC-42D8-9F5E-9BE291F59151}">
  <dimension ref="A1:K20"/>
  <sheetViews>
    <sheetView tabSelected="1" zoomScale="110" zoomScaleNormal="110" workbookViewId="0">
      <selection activeCell="G6" sqref="G6"/>
    </sheetView>
  </sheetViews>
  <sheetFormatPr defaultRowHeight="14.4" x14ac:dyDescent="0.3"/>
  <cols>
    <col min="1" max="1" width="10.33203125" bestFit="1" customWidth="1"/>
    <col min="2" max="2" width="9.5546875" bestFit="1" customWidth="1"/>
    <col min="3" max="3" width="12.109375" bestFit="1" customWidth="1"/>
    <col min="4" max="4" width="16.5546875" bestFit="1" customWidth="1"/>
    <col min="5" max="5" width="18.21875" bestFit="1" customWidth="1"/>
    <col min="6" max="6" width="8.77734375" bestFit="1" customWidth="1"/>
    <col min="7" max="7" width="15" bestFit="1" customWidth="1"/>
    <col min="8" max="8" width="16.109375" bestFit="1" customWidth="1"/>
    <col min="9" max="9" width="15.21875" bestFit="1" customWidth="1"/>
    <col min="10" max="10" width="14.6640625" bestFit="1" customWidth="1"/>
    <col min="11" max="11" width="17.5546875" bestFit="1" customWidth="1"/>
  </cols>
  <sheetData>
    <row r="1" spans="1:11" x14ac:dyDescent="0.3">
      <c r="A1" s="1" t="s">
        <v>0</v>
      </c>
    </row>
    <row r="3" spans="1:11" x14ac:dyDescent="0.3">
      <c r="A3" s="1" t="s">
        <v>1</v>
      </c>
      <c r="B3" s="1" t="s">
        <v>2</v>
      </c>
      <c r="C3" s="1" t="s">
        <v>3</v>
      </c>
      <c r="D3" s="1" t="s">
        <v>3</v>
      </c>
      <c r="E3" s="1" t="s">
        <v>3</v>
      </c>
      <c r="F3" s="1" t="s">
        <v>4</v>
      </c>
      <c r="G3" s="1" t="s">
        <v>4</v>
      </c>
      <c r="H3" s="1" t="s">
        <v>4</v>
      </c>
      <c r="I3" s="1" t="s">
        <v>5</v>
      </c>
      <c r="J3" s="1" t="s">
        <v>6</v>
      </c>
      <c r="K3" s="1" t="s">
        <v>7</v>
      </c>
    </row>
    <row r="4" spans="1:11" x14ac:dyDescent="0.3">
      <c r="A4" s="2">
        <f ca="1">TODAY()</f>
        <v>43109</v>
      </c>
      <c r="B4">
        <f ca="1">YEAR(A4)</f>
        <v>2018</v>
      </c>
      <c r="C4">
        <f ca="1">MONTH(A4)</f>
        <v>1</v>
      </c>
      <c r="D4" t="str">
        <f ca="1">TEXT(A4,"mmm")</f>
        <v>jan</v>
      </c>
      <c r="E4" t="str">
        <f ca="1">TEXT(A4,"mmmm")</f>
        <v>januar</v>
      </c>
      <c r="F4">
        <f ca="1">DAY(A4)</f>
        <v>9</v>
      </c>
      <c r="G4" t="str">
        <f ca="1">TEXT(A4,"ddd")</f>
        <v>ti</v>
      </c>
      <c r="H4" t="str">
        <f ca="1">TEXT(A4,"dddd")</f>
        <v>tirsdag</v>
      </c>
      <c r="I4">
        <f ca="1">WEEKDAY(A4,2)</f>
        <v>2</v>
      </c>
      <c r="J4">
        <f ca="1">WEEKNUM(A4)</f>
        <v>2</v>
      </c>
      <c r="K4">
        <f ca="1">_xlfn.ISOWEEKNUM(A4)</f>
        <v>2</v>
      </c>
    </row>
    <row r="5" spans="1:11" x14ac:dyDescent="0.3">
      <c r="A5" s="2" t="str">
        <f ca="1">_xlfn.FORMULATEXT(A4)</f>
        <v>=TODAY()</v>
      </c>
      <c r="B5" s="2" t="str">
        <f t="shared" ref="B5:K5" ca="1" si="0">_xlfn.FORMULATEXT(B4)</f>
        <v>=YEAR(A4)</v>
      </c>
      <c r="C5" s="2" t="str">
        <f t="shared" ca="1" si="0"/>
        <v>=MONTH(A4)</v>
      </c>
      <c r="D5" s="2" t="str">
        <f t="shared" ca="1" si="0"/>
        <v>=TEXT(A4;"mmm")</v>
      </c>
      <c r="E5" s="2" t="str">
        <f t="shared" ca="1" si="0"/>
        <v>=TEXT(A4;"mmmm")</v>
      </c>
      <c r="F5" s="2" t="str">
        <f t="shared" ca="1" si="0"/>
        <v>=DAY(A4)</v>
      </c>
      <c r="G5" s="2" t="str">
        <f t="shared" ca="1" si="0"/>
        <v>=TEXT(A4;"ddd")</v>
      </c>
      <c r="H5" s="2" t="str">
        <f t="shared" ca="1" si="0"/>
        <v>=TEXT(A4;"dddd")</v>
      </c>
      <c r="I5" s="2" t="str">
        <f t="shared" ca="1" si="0"/>
        <v>=WEEKDAY(A4;2)</v>
      </c>
      <c r="J5" s="2" t="str">
        <f t="shared" ca="1" si="0"/>
        <v>=WEEKNUM(A4)</v>
      </c>
      <c r="K5" s="2" t="str">
        <f t="shared" ca="1" si="0"/>
        <v>=ISOWEEKNUM(A4)</v>
      </c>
    </row>
    <row r="6" spans="1:11" x14ac:dyDescent="0.3">
      <c r="A6" s="2"/>
    </row>
    <row r="7" spans="1:11" x14ac:dyDescent="0.3">
      <c r="A7" s="2"/>
    </row>
    <row r="8" spans="1:11" x14ac:dyDescent="0.3">
      <c r="A8" s="2"/>
    </row>
    <row r="9" spans="1:11" x14ac:dyDescent="0.3">
      <c r="A9" s="2"/>
    </row>
    <row r="10" spans="1:11" x14ac:dyDescent="0.3">
      <c r="A10" s="2"/>
    </row>
    <row r="11" spans="1:11" x14ac:dyDescent="0.3">
      <c r="A11" s="2"/>
    </row>
    <row r="12" spans="1:11" x14ac:dyDescent="0.3">
      <c r="A12" s="2"/>
    </row>
    <row r="13" spans="1:11" x14ac:dyDescent="0.3">
      <c r="A13" s="2"/>
    </row>
    <row r="14" spans="1:11" x14ac:dyDescent="0.3">
      <c r="A14" s="2"/>
    </row>
    <row r="15" spans="1:11" x14ac:dyDescent="0.3">
      <c r="A15" s="2"/>
    </row>
    <row r="16" spans="1:11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DF18-B08A-4359-AA1E-E44DA9743D60}">
  <dimension ref="A2:E8"/>
  <sheetViews>
    <sheetView zoomScale="130" zoomScaleNormal="130" workbookViewId="0">
      <selection activeCell="B11" sqref="B11"/>
    </sheetView>
  </sheetViews>
  <sheetFormatPr defaultRowHeight="14.4" x14ac:dyDescent="0.3"/>
  <cols>
    <col min="1" max="1" width="8.5546875" customWidth="1"/>
    <col min="2" max="2" width="13.44140625" bestFit="1" customWidth="1"/>
    <col min="3" max="3" width="14.44140625" bestFit="1" customWidth="1"/>
    <col min="4" max="4" width="17.109375" bestFit="1" customWidth="1"/>
    <col min="5" max="5" width="23.77734375" bestFit="1" customWidth="1"/>
  </cols>
  <sheetData>
    <row r="2" spans="1:5" x14ac:dyDescent="0.3">
      <c r="A2" s="1" t="s">
        <v>23</v>
      </c>
    </row>
    <row r="3" spans="1:5" x14ac:dyDescent="0.3">
      <c r="A3" s="1" t="s">
        <v>8</v>
      </c>
      <c r="B3" s="1" t="s">
        <v>9</v>
      </c>
      <c r="C3" s="1" t="s">
        <v>10</v>
      </c>
      <c r="D3" s="5" t="s">
        <v>11</v>
      </c>
      <c r="E3" s="5" t="s">
        <v>12</v>
      </c>
    </row>
    <row r="4" spans="1:5" x14ac:dyDescent="0.3">
      <c r="A4" t="s">
        <v>13</v>
      </c>
      <c r="B4" t="s">
        <v>14</v>
      </c>
      <c r="C4" s="2">
        <v>36586</v>
      </c>
      <c r="D4" s="3"/>
      <c r="E4" s="4"/>
    </row>
    <row r="5" spans="1:5" x14ac:dyDescent="0.3">
      <c r="A5" t="s">
        <v>15</v>
      </c>
      <c r="B5" t="s">
        <v>16</v>
      </c>
      <c r="C5" s="2">
        <v>38473</v>
      </c>
      <c r="D5" s="3"/>
      <c r="E5" s="4"/>
    </row>
    <row r="6" spans="1:5" x14ac:dyDescent="0.3">
      <c r="A6" t="s">
        <v>17</v>
      </c>
      <c r="B6" t="s">
        <v>18</v>
      </c>
      <c r="C6" s="2">
        <v>38838</v>
      </c>
      <c r="D6" s="3"/>
      <c r="E6" s="4"/>
    </row>
    <row r="7" spans="1:5" x14ac:dyDescent="0.3">
      <c r="A7" t="s">
        <v>19</v>
      </c>
      <c r="B7" t="s">
        <v>20</v>
      </c>
      <c r="C7" s="2">
        <v>38412</v>
      </c>
      <c r="D7" s="3"/>
      <c r="E7" s="4"/>
    </row>
    <row r="8" spans="1:5" x14ac:dyDescent="0.3">
      <c r="A8" t="s">
        <v>21</v>
      </c>
      <c r="B8" t="s">
        <v>22</v>
      </c>
      <c r="C8" s="2">
        <v>39448</v>
      </c>
      <c r="D8" s="3"/>
      <c r="E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B1C9-2E9C-4014-B428-7F628D1EAC8D}">
  <dimension ref="A1:I22"/>
  <sheetViews>
    <sheetView zoomScale="130" zoomScaleNormal="130" workbookViewId="0">
      <selection activeCell="I3" sqref="I3"/>
    </sheetView>
  </sheetViews>
  <sheetFormatPr defaultRowHeight="14.4" x14ac:dyDescent="0.3"/>
  <cols>
    <col min="1" max="1" width="9.6640625" customWidth="1"/>
    <col min="2" max="2" width="13.21875" bestFit="1" customWidth="1"/>
    <col min="3" max="3" width="14.44140625" bestFit="1" customWidth="1"/>
    <col min="4" max="4" width="9.77734375" customWidth="1"/>
    <col min="5" max="5" width="14.33203125" bestFit="1" customWidth="1"/>
    <col min="6" max="6" width="10.33203125" bestFit="1" customWidth="1"/>
    <col min="8" max="9" width="10.33203125" bestFit="1" customWidth="1"/>
  </cols>
  <sheetData>
    <row r="1" spans="1:9" x14ac:dyDescent="0.3">
      <c r="A1" s="6" t="s">
        <v>24</v>
      </c>
    </row>
    <row r="2" spans="1:9" x14ac:dyDescent="0.3">
      <c r="A2" s="1" t="s">
        <v>25</v>
      </c>
      <c r="B2" s="1" t="s">
        <v>26</v>
      </c>
      <c r="C2" s="1" t="s">
        <v>27</v>
      </c>
      <c r="D2" s="1" t="s">
        <v>48</v>
      </c>
      <c r="E2" s="1" t="s">
        <v>51</v>
      </c>
      <c r="F2" s="1" t="s">
        <v>52</v>
      </c>
      <c r="H2" s="1" t="s">
        <v>49</v>
      </c>
    </row>
    <row r="3" spans="1:9" x14ac:dyDescent="0.3">
      <c r="A3" t="s">
        <v>28</v>
      </c>
      <c r="B3" s="2">
        <v>42877</v>
      </c>
      <c r="C3" s="2">
        <v>42881</v>
      </c>
      <c r="E3" s="7"/>
      <c r="F3" s="2"/>
      <c r="H3" s="2"/>
    </row>
    <row r="4" spans="1:9" x14ac:dyDescent="0.3">
      <c r="A4" t="s">
        <v>29</v>
      </c>
      <c r="B4" s="2">
        <v>43045</v>
      </c>
      <c r="C4" s="2">
        <v>43059</v>
      </c>
      <c r="E4" s="7"/>
      <c r="F4" s="2"/>
    </row>
    <row r="5" spans="1:9" x14ac:dyDescent="0.3">
      <c r="A5" t="s">
        <v>30</v>
      </c>
      <c r="B5" s="2">
        <v>43051</v>
      </c>
      <c r="C5" s="2">
        <v>43064</v>
      </c>
      <c r="E5" s="7"/>
      <c r="F5" s="2"/>
    </row>
    <row r="6" spans="1:9" x14ac:dyDescent="0.3">
      <c r="A6" t="s">
        <v>31</v>
      </c>
      <c r="B6" s="2">
        <v>43016</v>
      </c>
      <c r="C6" s="2">
        <v>43031</v>
      </c>
      <c r="E6" s="7"/>
      <c r="F6" s="2"/>
    </row>
    <row r="7" spans="1:9" x14ac:dyDescent="0.3">
      <c r="A7" t="s">
        <v>32</v>
      </c>
      <c r="B7" s="2">
        <v>43065</v>
      </c>
      <c r="C7" s="2">
        <v>43080</v>
      </c>
      <c r="E7" s="7"/>
      <c r="F7" s="2"/>
      <c r="H7" s="2"/>
      <c r="I7" s="3"/>
    </row>
    <row r="8" spans="1:9" x14ac:dyDescent="0.3">
      <c r="A8" t="s">
        <v>33</v>
      </c>
      <c r="B8" s="2">
        <v>43062</v>
      </c>
      <c r="C8" s="2">
        <v>43067</v>
      </c>
      <c r="E8" s="7"/>
      <c r="F8" s="2"/>
      <c r="I8" s="2"/>
    </row>
    <row r="9" spans="1:9" x14ac:dyDescent="0.3">
      <c r="A9" t="s">
        <v>34</v>
      </c>
      <c r="B9" s="2">
        <v>43028</v>
      </c>
      <c r="C9" s="2">
        <v>43038</v>
      </c>
      <c r="E9" s="7"/>
      <c r="F9" s="2"/>
    </row>
    <row r="10" spans="1:9" x14ac:dyDescent="0.3">
      <c r="A10" t="s">
        <v>35</v>
      </c>
      <c r="B10" s="2">
        <v>43068</v>
      </c>
      <c r="C10" s="2">
        <v>43081</v>
      </c>
      <c r="E10" s="7"/>
      <c r="F10" s="2"/>
    </row>
    <row r="11" spans="1:9" x14ac:dyDescent="0.3">
      <c r="A11" t="s">
        <v>36</v>
      </c>
      <c r="B11" s="2">
        <v>43066</v>
      </c>
      <c r="C11" s="2">
        <v>43080</v>
      </c>
      <c r="E11" s="7"/>
      <c r="F11" s="2"/>
    </row>
    <row r="12" spans="1:9" x14ac:dyDescent="0.3">
      <c r="A12" t="s">
        <v>37</v>
      </c>
      <c r="B12" s="2">
        <v>43071</v>
      </c>
      <c r="C12" s="2">
        <v>43079</v>
      </c>
      <c r="E12" s="7"/>
      <c r="F12" s="2"/>
    </row>
    <row r="13" spans="1:9" x14ac:dyDescent="0.3">
      <c r="A13" t="s">
        <v>38</v>
      </c>
      <c r="B13" s="2">
        <v>43000</v>
      </c>
      <c r="C13" s="2">
        <v>43014</v>
      </c>
      <c r="E13" s="7"/>
      <c r="F13" s="2"/>
    </row>
    <row r="14" spans="1:9" x14ac:dyDescent="0.3">
      <c r="A14" t="s">
        <v>39</v>
      </c>
      <c r="B14" s="2">
        <v>43026</v>
      </c>
      <c r="C14" s="2">
        <v>43035</v>
      </c>
      <c r="E14" s="7"/>
      <c r="F14" s="2"/>
    </row>
    <row r="15" spans="1:9" x14ac:dyDescent="0.3">
      <c r="A15" t="s">
        <v>40</v>
      </c>
      <c r="B15" s="2">
        <v>43054</v>
      </c>
      <c r="C15" s="2">
        <v>43061</v>
      </c>
      <c r="E15" s="7"/>
      <c r="F15" s="2"/>
    </row>
    <row r="16" spans="1:9" x14ac:dyDescent="0.3">
      <c r="A16" t="s">
        <v>41</v>
      </c>
      <c r="B16" s="2">
        <v>43094</v>
      </c>
      <c r="C16" s="2">
        <v>43107</v>
      </c>
      <c r="E16" s="7"/>
      <c r="F16" s="2"/>
    </row>
    <row r="17" spans="1:6" x14ac:dyDescent="0.3">
      <c r="A17" t="s">
        <v>42</v>
      </c>
      <c r="B17" s="2">
        <v>43015</v>
      </c>
      <c r="C17" s="2">
        <v>43022</v>
      </c>
      <c r="E17" s="7"/>
      <c r="F17" s="2"/>
    </row>
    <row r="18" spans="1:6" x14ac:dyDescent="0.3">
      <c r="A18" t="s">
        <v>43</v>
      </c>
      <c r="B18" s="2">
        <v>43036</v>
      </c>
      <c r="C18" s="2">
        <v>43042</v>
      </c>
      <c r="E18" s="7"/>
      <c r="F18" s="2"/>
    </row>
    <row r="19" spans="1:6" x14ac:dyDescent="0.3">
      <c r="A19" t="s">
        <v>44</v>
      </c>
      <c r="B19" s="2">
        <v>43039</v>
      </c>
      <c r="C19" s="2">
        <v>43049</v>
      </c>
      <c r="E19" s="7"/>
      <c r="F19" s="2"/>
    </row>
    <row r="20" spans="1:6" x14ac:dyDescent="0.3">
      <c r="A20" t="s">
        <v>45</v>
      </c>
      <c r="B20" s="2">
        <v>43087</v>
      </c>
      <c r="C20" s="2">
        <v>43093</v>
      </c>
      <c r="E20" s="7"/>
      <c r="F20" s="2"/>
    </row>
    <row r="21" spans="1:6" x14ac:dyDescent="0.3">
      <c r="A21" t="s">
        <v>46</v>
      </c>
      <c r="B21" s="2">
        <v>43020</v>
      </c>
      <c r="C21" s="2">
        <v>43026</v>
      </c>
      <c r="E21" s="7"/>
      <c r="F21" s="2"/>
    </row>
    <row r="22" spans="1:6" x14ac:dyDescent="0.3">
      <c r="A22" t="s">
        <v>47</v>
      </c>
      <c r="B22" s="2">
        <v>43032</v>
      </c>
      <c r="C22" s="2">
        <v>43040</v>
      </c>
      <c r="E22" s="7"/>
      <c r="F2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7EA2-E83E-4455-80FD-2648F20CC048}">
  <dimension ref="A1:F22"/>
  <sheetViews>
    <sheetView zoomScale="130" zoomScaleNormal="130" workbookViewId="0">
      <selection activeCell="C3" sqref="C3"/>
    </sheetView>
  </sheetViews>
  <sheetFormatPr defaultRowHeight="14.4" x14ac:dyDescent="0.3"/>
  <cols>
    <col min="1" max="1" width="9.6640625" customWidth="1"/>
    <col min="2" max="2" width="13.21875" bestFit="1" customWidth="1"/>
    <col min="3" max="3" width="14.77734375" bestFit="1" customWidth="1"/>
    <col min="4" max="4" width="14.44140625" bestFit="1" customWidth="1"/>
    <col min="5" max="6" width="10.33203125" bestFit="1" customWidth="1"/>
  </cols>
  <sheetData>
    <row r="1" spans="1:6" x14ac:dyDescent="0.3">
      <c r="A1" s="6" t="s">
        <v>55</v>
      </c>
      <c r="C1" s="8">
        <v>10</v>
      </c>
    </row>
    <row r="2" spans="1:6" x14ac:dyDescent="0.3">
      <c r="A2" s="1" t="s">
        <v>25</v>
      </c>
      <c r="B2" s="1" t="s">
        <v>26</v>
      </c>
      <c r="C2" s="1" t="s">
        <v>56</v>
      </c>
      <c r="D2" s="1" t="s">
        <v>27</v>
      </c>
      <c r="E2" s="1" t="s">
        <v>53</v>
      </c>
    </row>
    <row r="3" spans="1:6" x14ac:dyDescent="0.3">
      <c r="A3" t="s">
        <v>28</v>
      </c>
      <c r="B3" s="2">
        <v>42877</v>
      </c>
      <c r="C3" s="2"/>
      <c r="D3" s="2">
        <v>42881</v>
      </c>
      <c r="E3" s="3"/>
    </row>
    <row r="4" spans="1:6" x14ac:dyDescent="0.3">
      <c r="A4" t="s">
        <v>29</v>
      </c>
      <c r="B4" s="2">
        <v>43045</v>
      </c>
      <c r="C4" s="2"/>
      <c r="D4" s="2">
        <v>43059</v>
      </c>
      <c r="E4" s="3"/>
    </row>
    <row r="5" spans="1:6" x14ac:dyDescent="0.3">
      <c r="A5" t="s">
        <v>30</v>
      </c>
      <c r="B5" s="2">
        <v>43051</v>
      </c>
      <c r="C5" s="2"/>
      <c r="D5" s="2">
        <v>43064</v>
      </c>
      <c r="E5" s="3"/>
    </row>
    <row r="6" spans="1:6" x14ac:dyDescent="0.3">
      <c r="A6" t="s">
        <v>31</v>
      </c>
      <c r="B6" s="2">
        <v>43016</v>
      </c>
      <c r="C6" s="2"/>
      <c r="D6" s="2">
        <v>43031</v>
      </c>
      <c r="E6" s="3"/>
    </row>
    <row r="7" spans="1:6" x14ac:dyDescent="0.3">
      <c r="A7" t="s">
        <v>32</v>
      </c>
      <c r="B7" s="2">
        <v>43065</v>
      </c>
      <c r="C7" s="2"/>
      <c r="D7" s="2">
        <v>43080</v>
      </c>
      <c r="E7" s="3"/>
      <c r="F7" s="3"/>
    </row>
    <row r="8" spans="1:6" x14ac:dyDescent="0.3">
      <c r="A8" t="s">
        <v>33</v>
      </c>
      <c r="B8" s="2">
        <v>43062</v>
      </c>
      <c r="C8" s="2"/>
      <c r="D8" s="2">
        <v>43067</v>
      </c>
      <c r="E8" s="3"/>
      <c r="F8" s="2"/>
    </row>
    <row r="9" spans="1:6" x14ac:dyDescent="0.3">
      <c r="A9" t="s">
        <v>34</v>
      </c>
      <c r="B9" s="2">
        <v>43028</v>
      </c>
      <c r="C9" s="2"/>
      <c r="D9" s="2">
        <v>43038</v>
      </c>
      <c r="E9" s="3"/>
    </row>
    <row r="10" spans="1:6" x14ac:dyDescent="0.3">
      <c r="A10" t="s">
        <v>35</v>
      </c>
      <c r="B10" s="2">
        <v>43068</v>
      </c>
      <c r="C10" s="2"/>
      <c r="D10" s="2">
        <v>43081</v>
      </c>
      <c r="E10" s="3"/>
    </row>
    <row r="11" spans="1:6" x14ac:dyDescent="0.3">
      <c r="A11" t="s">
        <v>36</v>
      </c>
      <c r="B11" s="2">
        <v>43066</v>
      </c>
      <c r="C11" s="2"/>
      <c r="D11" s="2">
        <v>43080</v>
      </c>
      <c r="E11" s="3"/>
    </row>
    <row r="12" spans="1:6" x14ac:dyDescent="0.3">
      <c r="A12" t="s">
        <v>37</v>
      </c>
      <c r="B12" s="2">
        <v>43071</v>
      </c>
      <c r="C12" s="2"/>
      <c r="D12" s="2">
        <v>43079</v>
      </c>
      <c r="E12" s="3"/>
    </row>
    <row r="13" spans="1:6" x14ac:dyDescent="0.3">
      <c r="A13" t="s">
        <v>38</v>
      </c>
      <c r="B13" s="2">
        <v>43000</v>
      </c>
      <c r="C13" s="2"/>
      <c r="D13" s="2">
        <v>43014</v>
      </c>
      <c r="E13" s="3"/>
    </row>
    <row r="14" spans="1:6" x14ac:dyDescent="0.3">
      <c r="A14" t="s">
        <v>39</v>
      </c>
      <c r="B14" s="2">
        <v>43026</v>
      </c>
      <c r="C14" s="2"/>
      <c r="D14" s="2">
        <v>43035</v>
      </c>
      <c r="E14" s="3"/>
    </row>
    <row r="15" spans="1:6" x14ac:dyDescent="0.3">
      <c r="A15" t="s">
        <v>40</v>
      </c>
      <c r="B15" s="2">
        <v>43054</v>
      </c>
      <c r="C15" s="2"/>
      <c r="D15" s="2">
        <v>43061</v>
      </c>
      <c r="E15" s="3"/>
    </row>
    <row r="16" spans="1:6" x14ac:dyDescent="0.3">
      <c r="A16" t="s">
        <v>41</v>
      </c>
      <c r="B16" s="2">
        <v>43094</v>
      </c>
      <c r="C16" s="2"/>
      <c r="D16" s="2">
        <v>43107</v>
      </c>
      <c r="E16" s="3"/>
    </row>
    <row r="17" spans="1:5" x14ac:dyDescent="0.3">
      <c r="A17" t="s">
        <v>42</v>
      </c>
      <c r="B17" s="2">
        <v>43015</v>
      </c>
      <c r="C17" s="2"/>
      <c r="D17" s="2">
        <v>43022</v>
      </c>
      <c r="E17" s="3"/>
    </row>
    <row r="18" spans="1:5" x14ac:dyDescent="0.3">
      <c r="A18" t="s">
        <v>43</v>
      </c>
      <c r="B18" s="2">
        <v>43036</v>
      </c>
      <c r="C18" s="2"/>
      <c r="D18" s="2">
        <v>43042</v>
      </c>
      <c r="E18" s="3"/>
    </row>
    <row r="19" spans="1:5" x14ac:dyDescent="0.3">
      <c r="A19" t="s">
        <v>44</v>
      </c>
      <c r="B19" s="2">
        <v>43039</v>
      </c>
      <c r="C19" s="2"/>
      <c r="D19" s="2">
        <v>43049</v>
      </c>
      <c r="E19" s="3"/>
    </row>
    <row r="20" spans="1:5" x14ac:dyDescent="0.3">
      <c r="A20" t="s">
        <v>45</v>
      </c>
      <c r="B20" s="2">
        <v>43087</v>
      </c>
      <c r="C20" s="2"/>
      <c r="D20" s="2">
        <v>43093</v>
      </c>
      <c r="E20" s="3"/>
    </row>
    <row r="21" spans="1:5" x14ac:dyDescent="0.3">
      <c r="A21" t="s">
        <v>46</v>
      </c>
      <c r="B21" s="2">
        <v>43020</v>
      </c>
      <c r="C21" s="2"/>
      <c r="D21" s="2">
        <v>43026</v>
      </c>
      <c r="E21" s="3"/>
    </row>
    <row r="22" spans="1:5" x14ac:dyDescent="0.3">
      <c r="A22" t="s">
        <v>47</v>
      </c>
      <c r="B22" s="2">
        <v>43032</v>
      </c>
      <c r="C22" s="2"/>
      <c r="D22" s="2">
        <v>43040</v>
      </c>
      <c r="E2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81D3A-028F-4C1F-9EFA-449ECEEE50E9}">
  <sheetPr>
    <tabColor rgb="FF92D050"/>
  </sheetPr>
  <dimension ref="A2:E8"/>
  <sheetViews>
    <sheetView zoomScale="130" zoomScaleNormal="130" workbookViewId="0">
      <selection activeCell="G6" sqref="G6"/>
    </sheetView>
  </sheetViews>
  <sheetFormatPr defaultRowHeight="14.4" x14ac:dyDescent="0.3"/>
  <cols>
    <col min="1" max="1" width="8.5546875" customWidth="1"/>
    <col min="2" max="2" width="13.44140625" bestFit="1" customWidth="1"/>
    <col min="3" max="3" width="14.44140625" bestFit="1" customWidth="1"/>
    <col min="4" max="4" width="17.109375" bestFit="1" customWidth="1"/>
    <col min="5" max="5" width="23.77734375" bestFit="1" customWidth="1"/>
  </cols>
  <sheetData>
    <row r="2" spans="1:5" x14ac:dyDescent="0.3">
      <c r="A2" s="1" t="s">
        <v>23</v>
      </c>
    </row>
    <row r="3" spans="1:5" x14ac:dyDescent="0.3">
      <c r="A3" s="1" t="s">
        <v>8</v>
      </c>
      <c r="B3" s="1" t="s">
        <v>9</v>
      </c>
      <c r="C3" s="1" t="s">
        <v>10</v>
      </c>
      <c r="D3" s="5" t="s">
        <v>11</v>
      </c>
      <c r="E3" s="5" t="s">
        <v>12</v>
      </c>
    </row>
    <row r="4" spans="1:5" x14ac:dyDescent="0.3">
      <c r="A4" t="s">
        <v>13</v>
      </c>
      <c r="B4" t="s">
        <v>14</v>
      </c>
      <c r="C4" s="2">
        <v>36586</v>
      </c>
      <c r="D4" s="3">
        <f ca="1">_xlfn.DAYS(TODAY(),C4)</f>
        <v>6523</v>
      </c>
      <c r="E4" s="4">
        <f ca="1">D4/365</f>
        <v>17.87123287671233</v>
      </c>
    </row>
    <row r="5" spans="1:5" x14ac:dyDescent="0.3">
      <c r="A5" t="s">
        <v>15</v>
      </c>
      <c r="B5" t="s">
        <v>16</v>
      </c>
      <c r="C5" s="2">
        <v>38473</v>
      </c>
      <c r="D5" s="3">
        <f ca="1">_xlfn.DAYS(TODAY(),C5)</f>
        <v>4636</v>
      </c>
      <c r="E5" s="4">
        <f ca="1">D5/365</f>
        <v>12.701369863013699</v>
      </c>
    </row>
    <row r="6" spans="1:5" x14ac:dyDescent="0.3">
      <c r="A6" t="s">
        <v>17</v>
      </c>
      <c r="B6" t="s">
        <v>18</v>
      </c>
      <c r="C6" s="2">
        <v>38838</v>
      </c>
      <c r="D6" s="3">
        <f ca="1">_xlfn.DAYS(TODAY(),C6)</f>
        <v>4271</v>
      </c>
      <c r="E6" s="4">
        <f ca="1">D6/365</f>
        <v>11.701369863013699</v>
      </c>
    </row>
    <row r="7" spans="1:5" x14ac:dyDescent="0.3">
      <c r="A7" t="s">
        <v>19</v>
      </c>
      <c r="B7" t="s">
        <v>20</v>
      </c>
      <c r="C7" s="2">
        <v>38412</v>
      </c>
      <c r="D7" s="3">
        <f ca="1">_xlfn.DAYS(TODAY(),C7)</f>
        <v>4697</v>
      </c>
      <c r="E7" s="4">
        <f ca="1">D7/365</f>
        <v>12.868493150684932</v>
      </c>
    </row>
    <row r="8" spans="1:5" x14ac:dyDescent="0.3">
      <c r="A8" t="s">
        <v>21</v>
      </c>
      <c r="B8" t="s">
        <v>22</v>
      </c>
      <c r="C8" s="2">
        <v>39448</v>
      </c>
      <c r="D8" s="3">
        <f ca="1">_xlfn.DAYS(TODAY(),C8)</f>
        <v>3661</v>
      </c>
      <c r="E8" s="4">
        <f ca="1">D8/365</f>
        <v>10.03013698630137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5418-9DC9-4C3A-8F85-B1CC1A086052}">
  <sheetPr>
    <tabColor rgb="FF92D050"/>
  </sheetPr>
  <dimension ref="A1:I22"/>
  <sheetViews>
    <sheetView zoomScale="130" zoomScaleNormal="130" workbookViewId="0">
      <selection activeCell="G6" sqref="G6"/>
    </sheetView>
  </sheetViews>
  <sheetFormatPr defaultRowHeight="14.4" x14ac:dyDescent="0.3"/>
  <cols>
    <col min="1" max="1" width="9.6640625" customWidth="1"/>
    <col min="2" max="2" width="13.21875" bestFit="1" customWidth="1"/>
    <col min="3" max="3" width="14.44140625" bestFit="1" customWidth="1"/>
    <col min="4" max="4" width="9.77734375" customWidth="1"/>
    <col min="5" max="5" width="14.33203125" bestFit="1" customWidth="1"/>
    <col min="6" max="6" width="10.33203125" bestFit="1" customWidth="1"/>
    <col min="8" max="9" width="10.33203125" bestFit="1" customWidth="1"/>
  </cols>
  <sheetData>
    <row r="1" spans="1:9" x14ac:dyDescent="0.3">
      <c r="A1" s="6" t="s">
        <v>24</v>
      </c>
    </row>
    <row r="2" spans="1:9" x14ac:dyDescent="0.3">
      <c r="A2" s="1" t="s">
        <v>25</v>
      </c>
      <c r="B2" s="1" t="s">
        <v>26</v>
      </c>
      <c r="C2" s="1" t="s">
        <v>27</v>
      </c>
      <c r="D2" s="1" t="s">
        <v>48</v>
      </c>
      <c r="E2" s="1" t="s">
        <v>51</v>
      </c>
      <c r="F2" s="1" t="s">
        <v>52</v>
      </c>
      <c r="H2" s="1" t="s">
        <v>49</v>
      </c>
    </row>
    <row r="3" spans="1:9" x14ac:dyDescent="0.3">
      <c r="A3" t="s">
        <v>28</v>
      </c>
      <c r="B3" s="2">
        <v>42877</v>
      </c>
      <c r="C3" s="2">
        <v>42881</v>
      </c>
      <c r="D3">
        <f>_xlfn.DAYS(C3,B3)</f>
        <v>4</v>
      </c>
      <c r="E3" s="7">
        <f>NETWORKDAYS(B3,C3,$H$3)</f>
        <v>4</v>
      </c>
      <c r="F3" s="2">
        <f>WORKDAY(B3,10)</f>
        <v>42891</v>
      </c>
      <c r="H3" s="2">
        <v>42880</v>
      </c>
      <c r="I3" t="s">
        <v>50</v>
      </c>
    </row>
    <row r="4" spans="1:9" x14ac:dyDescent="0.3">
      <c r="A4" t="s">
        <v>29</v>
      </c>
      <c r="B4" s="2">
        <v>43045</v>
      </c>
      <c r="C4" s="2">
        <v>43059</v>
      </c>
      <c r="D4">
        <f t="shared" ref="D4:D22" si="0">_xlfn.DAYS(C4,B4)</f>
        <v>14</v>
      </c>
      <c r="E4" s="7">
        <f t="shared" ref="E4:E22" si="1">NETWORKDAYS(B4,C4,$H$3)</f>
        <v>11</v>
      </c>
      <c r="F4" s="2">
        <f t="shared" ref="F4:F22" si="2">WORKDAY(B4,10)</f>
        <v>43059</v>
      </c>
    </row>
    <row r="5" spans="1:9" x14ac:dyDescent="0.3">
      <c r="A5" t="s">
        <v>30</v>
      </c>
      <c r="B5" s="2">
        <v>43051</v>
      </c>
      <c r="C5" s="2">
        <v>43064</v>
      </c>
      <c r="D5">
        <f t="shared" si="0"/>
        <v>13</v>
      </c>
      <c r="E5" s="7">
        <f t="shared" si="1"/>
        <v>10</v>
      </c>
      <c r="F5" s="2">
        <f t="shared" si="2"/>
        <v>43063</v>
      </c>
    </row>
    <row r="6" spans="1:9" x14ac:dyDescent="0.3">
      <c r="A6" t="s">
        <v>31</v>
      </c>
      <c r="B6" s="2">
        <v>43016</v>
      </c>
      <c r="C6" s="2">
        <v>43031</v>
      </c>
      <c r="D6">
        <f t="shared" si="0"/>
        <v>15</v>
      </c>
      <c r="E6" s="7">
        <f t="shared" si="1"/>
        <v>11</v>
      </c>
      <c r="F6" s="2">
        <f t="shared" si="2"/>
        <v>43028</v>
      </c>
    </row>
    <row r="7" spans="1:9" x14ac:dyDescent="0.3">
      <c r="A7" t="s">
        <v>32</v>
      </c>
      <c r="B7" s="2">
        <v>43065</v>
      </c>
      <c r="C7" s="2">
        <v>43080</v>
      </c>
      <c r="D7">
        <f t="shared" si="0"/>
        <v>15</v>
      </c>
      <c r="E7" s="7">
        <f t="shared" si="1"/>
        <v>11</v>
      </c>
      <c r="F7" s="2">
        <f t="shared" si="2"/>
        <v>43077</v>
      </c>
      <c r="H7" s="2"/>
      <c r="I7" s="3"/>
    </row>
    <row r="8" spans="1:9" x14ac:dyDescent="0.3">
      <c r="A8" t="s">
        <v>33</v>
      </c>
      <c r="B8" s="2">
        <v>43062</v>
      </c>
      <c r="C8" s="2">
        <v>43067</v>
      </c>
      <c r="D8">
        <f t="shared" si="0"/>
        <v>5</v>
      </c>
      <c r="E8" s="7">
        <f t="shared" si="1"/>
        <v>4</v>
      </c>
      <c r="F8" s="2">
        <f t="shared" si="2"/>
        <v>43076</v>
      </c>
      <c r="I8" s="2"/>
    </row>
    <row r="9" spans="1:9" x14ac:dyDescent="0.3">
      <c r="A9" t="s">
        <v>34</v>
      </c>
      <c r="B9" s="2">
        <v>43028</v>
      </c>
      <c r="C9" s="2">
        <v>43038</v>
      </c>
      <c r="D9">
        <f t="shared" si="0"/>
        <v>10</v>
      </c>
      <c r="E9" s="7">
        <f t="shared" si="1"/>
        <v>7</v>
      </c>
      <c r="F9" s="2">
        <f t="shared" si="2"/>
        <v>43042</v>
      </c>
    </row>
    <row r="10" spans="1:9" x14ac:dyDescent="0.3">
      <c r="A10" t="s">
        <v>35</v>
      </c>
      <c r="B10" s="2">
        <v>43068</v>
      </c>
      <c r="C10" s="2">
        <v>43081</v>
      </c>
      <c r="D10">
        <f t="shared" si="0"/>
        <v>13</v>
      </c>
      <c r="E10" s="7">
        <f t="shared" si="1"/>
        <v>10</v>
      </c>
      <c r="F10" s="2">
        <f t="shared" si="2"/>
        <v>43082</v>
      </c>
    </row>
    <row r="11" spans="1:9" x14ac:dyDescent="0.3">
      <c r="A11" t="s">
        <v>36</v>
      </c>
      <c r="B11" s="2">
        <v>43066</v>
      </c>
      <c r="C11" s="2">
        <v>43080</v>
      </c>
      <c r="D11">
        <f t="shared" si="0"/>
        <v>14</v>
      </c>
      <c r="E11" s="7">
        <f t="shared" si="1"/>
        <v>11</v>
      </c>
      <c r="F11" s="2">
        <f t="shared" si="2"/>
        <v>43080</v>
      </c>
    </row>
    <row r="12" spans="1:9" x14ac:dyDescent="0.3">
      <c r="A12" t="s">
        <v>37</v>
      </c>
      <c r="B12" s="2">
        <v>43071</v>
      </c>
      <c r="C12" s="2">
        <v>43079</v>
      </c>
      <c r="D12">
        <f t="shared" si="0"/>
        <v>8</v>
      </c>
      <c r="E12" s="7">
        <f t="shared" si="1"/>
        <v>5</v>
      </c>
      <c r="F12" s="2">
        <f t="shared" si="2"/>
        <v>43084</v>
      </c>
    </row>
    <row r="13" spans="1:9" x14ac:dyDescent="0.3">
      <c r="A13" t="s">
        <v>38</v>
      </c>
      <c r="B13" s="2">
        <v>43000</v>
      </c>
      <c r="C13" s="2">
        <v>43014</v>
      </c>
      <c r="D13">
        <f t="shared" si="0"/>
        <v>14</v>
      </c>
      <c r="E13" s="7">
        <f t="shared" si="1"/>
        <v>11</v>
      </c>
      <c r="F13" s="2">
        <f t="shared" si="2"/>
        <v>43014</v>
      </c>
    </row>
    <row r="14" spans="1:9" x14ac:dyDescent="0.3">
      <c r="A14" t="s">
        <v>39</v>
      </c>
      <c r="B14" s="2">
        <v>43026</v>
      </c>
      <c r="C14" s="2">
        <v>43035</v>
      </c>
      <c r="D14">
        <f t="shared" si="0"/>
        <v>9</v>
      </c>
      <c r="E14" s="7">
        <f t="shared" si="1"/>
        <v>8</v>
      </c>
      <c r="F14" s="2">
        <f t="shared" si="2"/>
        <v>43040</v>
      </c>
    </row>
    <row r="15" spans="1:9" x14ac:dyDescent="0.3">
      <c r="A15" t="s">
        <v>40</v>
      </c>
      <c r="B15" s="2">
        <v>43054</v>
      </c>
      <c r="C15" s="2">
        <v>43061</v>
      </c>
      <c r="D15">
        <f t="shared" si="0"/>
        <v>7</v>
      </c>
      <c r="E15" s="7">
        <f t="shared" si="1"/>
        <v>6</v>
      </c>
      <c r="F15" s="2">
        <f t="shared" si="2"/>
        <v>43068</v>
      </c>
    </row>
    <row r="16" spans="1:9" x14ac:dyDescent="0.3">
      <c r="A16" t="s">
        <v>41</v>
      </c>
      <c r="B16" s="2">
        <v>43094</v>
      </c>
      <c r="C16" s="2">
        <v>43107</v>
      </c>
      <c r="D16">
        <f t="shared" si="0"/>
        <v>13</v>
      </c>
      <c r="E16" s="7">
        <f t="shared" si="1"/>
        <v>10</v>
      </c>
      <c r="F16" s="2">
        <f t="shared" si="2"/>
        <v>43108</v>
      </c>
    </row>
    <row r="17" spans="1:6" x14ac:dyDescent="0.3">
      <c r="A17" t="s">
        <v>42</v>
      </c>
      <c r="B17" s="2">
        <v>43015</v>
      </c>
      <c r="C17" s="2">
        <v>43022</v>
      </c>
      <c r="D17">
        <f t="shared" si="0"/>
        <v>7</v>
      </c>
      <c r="E17" s="7">
        <f t="shared" si="1"/>
        <v>5</v>
      </c>
      <c r="F17" s="2">
        <f t="shared" si="2"/>
        <v>43028</v>
      </c>
    </row>
    <row r="18" spans="1:6" x14ac:dyDescent="0.3">
      <c r="A18" t="s">
        <v>43</v>
      </c>
      <c r="B18" s="2">
        <v>43036</v>
      </c>
      <c r="C18" s="2">
        <v>43042</v>
      </c>
      <c r="D18">
        <f t="shared" si="0"/>
        <v>6</v>
      </c>
      <c r="E18" s="7">
        <f t="shared" si="1"/>
        <v>5</v>
      </c>
      <c r="F18" s="2">
        <f t="shared" si="2"/>
        <v>43049</v>
      </c>
    </row>
    <row r="19" spans="1:6" x14ac:dyDescent="0.3">
      <c r="A19" t="s">
        <v>44</v>
      </c>
      <c r="B19" s="2">
        <v>43039</v>
      </c>
      <c r="C19" s="2">
        <v>43049</v>
      </c>
      <c r="D19">
        <f t="shared" si="0"/>
        <v>10</v>
      </c>
      <c r="E19" s="7">
        <f t="shared" si="1"/>
        <v>9</v>
      </c>
      <c r="F19" s="2">
        <f t="shared" si="2"/>
        <v>43053</v>
      </c>
    </row>
    <row r="20" spans="1:6" x14ac:dyDescent="0.3">
      <c r="A20" t="s">
        <v>45</v>
      </c>
      <c r="B20" s="2">
        <v>43087</v>
      </c>
      <c r="C20" s="2">
        <v>43093</v>
      </c>
      <c r="D20">
        <f t="shared" si="0"/>
        <v>6</v>
      </c>
      <c r="E20" s="7">
        <f t="shared" si="1"/>
        <v>5</v>
      </c>
      <c r="F20" s="2">
        <f t="shared" si="2"/>
        <v>43101</v>
      </c>
    </row>
    <row r="21" spans="1:6" x14ac:dyDescent="0.3">
      <c r="A21" t="s">
        <v>46</v>
      </c>
      <c r="B21" s="2">
        <v>43020</v>
      </c>
      <c r="C21" s="2">
        <v>43026</v>
      </c>
      <c r="D21">
        <f t="shared" si="0"/>
        <v>6</v>
      </c>
      <c r="E21" s="7">
        <f t="shared" si="1"/>
        <v>5</v>
      </c>
      <c r="F21" s="2">
        <f t="shared" si="2"/>
        <v>43034</v>
      </c>
    </row>
    <row r="22" spans="1:6" x14ac:dyDescent="0.3">
      <c r="A22" t="s">
        <v>47</v>
      </c>
      <c r="B22" s="2">
        <v>43032</v>
      </c>
      <c r="C22" s="2">
        <v>43040</v>
      </c>
      <c r="D22">
        <f t="shared" si="0"/>
        <v>8</v>
      </c>
      <c r="E22" s="7">
        <f t="shared" si="1"/>
        <v>7</v>
      </c>
      <c r="F22" s="2">
        <f t="shared" si="2"/>
        <v>43046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FB54-B7BC-487E-BF99-3022C4EE543E}">
  <sheetPr>
    <tabColor rgb="FF92D050"/>
  </sheetPr>
  <dimension ref="A1:F22"/>
  <sheetViews>
    <sheetView zoomScale="130" zoomScaleNormal="130" workbookViewId="0">
      <selection activeCell="G6" sqref="G6"/>
    </sheetView>
  </sheetViews>
  <sheetFormatPr defaultRowHeight="14.4" x14ac:dyDescent="0.3"/>
  <cols>
    <col min="1" max="1" width="9.6640625" customWidth="1"/>
    <col min="2" max="2" width="13.21875" bestFit="1" customWidth="1"/>
    <col min="3" max="3" width="14.77734375" bestFit="1" customWidth="1"/>
    <col min="4" max="4" width="14.44140625" bestFit="1" customWidth="1"/>
    <col min="5" max="6" width="10.33203125" bestFit="1" customWidth="1"/>
  </cols>
  <sheetData>
    <row r="1" spans="1:6" x14ac:dyDescent="0.3">
      <c r="A1" s="6" t="s">
        <v>24</v>
      </c>
      <c r="C1" s="8">
        <v>10</v>
      </c>
    </row>
    <row r="2" spans="1:6" x14ac:dyDescent="0.3">
      <c r="A2" s="1" t="s">
        <v>25</v>
      </c>
      <c r="B2" s="1" t="s">
        <v>26</v>
      </c>
      <c r="C2" s="1" t="s">
        <v>54</v>
      </c>
      <c r="D2" s="1" t="s">
        <v>27</v>
      </c>
      <c r="E2" s="1" t="s">
        <v>53</v>
      </c>
    </row>
    <row r="3" spans="1:6" x14ac:dyDescent="0.3">
      <c r="A3" t="s">
        <v>28</v>
      </c>
      <c r="B3" s="2">
        <v>42877</v>
      </c>
      <c r="C3" s="2">
        <f>WORKDAY(B3,$C$1)</f>
        <v>42891</v>
      </c>
      <c r="D3" s="2">
        <v>42881</v>
      </c>
      <c r="E3" s="3">
        <f>NETWORKDAYS(B3,D3)-1</f>
        <v>4</v>
      </c>
    </row>
    <row r="4" spans="1:6" x14ac:dyDescent="0.3">
      <c r="A4" t="s">
        <v>29</v>
      </c>
      <c r="B4" s="2">
        <v>43045</v>
      </c>
      <c r="C4" s="2">
        <f t="shared" ref="C4:C22" si="0">WORKDAY(B4,$C$1)</f>
        <v>43059</v>
      </c>
      <c r="D4" s="2">
        <v>43059</v>
      </c>
      <c r="E4" s="3">
        <f t="shared" ref="E4:E22" si="1">NETWORKDAYS(B4,D4)-1</f>
        <v>10</v>
      </c>
    </row>
    <row r="5" spans="1:6" x14ac:dyDescent="0.3">
      <c r="A5" t="s">
        <v>30</v>
      </c>
      <c r="B5" s="2">
        <v>43051</v>
      </c>
      <c r="C5" s="2">
        <f t="shared" si="0"/>
        <v>43063</v>
      </c>
      <c r="D5" s="2">
        <v>43064</v>
      </c>
      <c r="E5" s="3">
        <f t="shared" si="1"/>
        <v>9</v>
      </c>
    </row>
    <row r="6" spans="1:6" x14ac:dyDescent="0.3">
      <c r="A6" t="s">
        <v>31</v>
      </c>
      <c r="B6" s="2">
        <v>43016</v>
      </c>
      <c r="C6" s="2">
        <f t="shared" si="0"/>
        <v>43028</v>
      </c>
      <c r="D6" s="2">
        <v>43031</v>
      </c>
      <c r="E6" s="3">
        <f t="shared" si="1"/>
        <v>10</v>
      </c>
    </row>
    <row r="7" spans="1:6" x14ac:dyDescent="0.3">
      <c r="A7" t="s">
        <v>32</v>
      </c>
      <c r="B7" s="2">
        <v>43065</v>
      </c>
      <c r="C7" s="2">
        <f t="shared" si="0"/>
        <v>43077</v>
      </c>
      <c r="D7" s="2">
        <v>43080</v>
      </c>
      <c r="E7" s="3">
        <f t="shared" si="1"/>
        <v>10</v>
      </c>
      <c r="F7" s="3"/>
    </row>
    <row r="8" spans="1:6" x14ac:dyDescent="0.3">
      <c r="A8" t="s">
        <v>33</v>
      </c>
      <c r="B8" s="2">
        <v>43062</v>
      </c>
      <c r="C8" s="2">
        <f t="shared" si="0"/>
        <v>43076</v>
      </c>
      <c r="D8" s="2">
        <v>43067</v>
      </c>
      <c r="E8" s="3">
        <f t="shared" si="1"/>
        <v>3</v>
      </c>
      <c r="F8" s="2"/>
    </row>
    <row r="9" spans="1:6" x14ac:dyDescent="0.3">
      <c r="A9" t="s">
        <v>34</v>
      </c>
      <c r="B9" s="2">
        <v>43028</v>
      </c>
      <c r="C9" s="2">
        <f t="shared" si="0"/>
        <v>43042</v>
      </c>
      <c r="D9" s="2">
        <v>43038</v>
      </c>
      <c r="E9" s="3">
        <f t="shared" si="1"/>
        <v>6</v>
      </c>
    </row>
    <row r="10" spans="1:6" x14ac:dyDescent="0.3">
      <c r="A10" t="s">
        <v>35</v>
      </c>
      <c r="B10" s="2">
        <v>43068</v>
      </c>
      <c r="C10" s="2">
        <f t="shared" si="0"/>
        <v>43082</v>
      </c>
      <c r="D10" s="2">
        <v>43081</v>
      </c>
      <c r="E10" s="3">
        <f t="shared" si="1"/>
        <v>9</v>
      </c>
    </row>
    <row r="11" spans="1:6" x14ac:dyDescent="0.3">
      <c r="A11" t="s">
        <v>36</v>
      </c>
      <c r="B11" s="2">
        <v>43066</v>
      </c>
      <c r="C11" s="2">
        <f t="shared" si="0"/>
        <v>43080</v>
      </c>
      <c r="D11" s="2">
        <v>43080</v>
      </c>
      <c r="E11" s="3">
        <f t="shared" si="1"/>
        <v>10</v>
      </c>
    </row>
    <row r="12" spans="1:6" x14ac:dyDescent="0.3">
      <c r="A12" t="s">
        <v>37</v>
      </c>
      <c r="B12" s="2">
        <v>43071</v>
      </c>
      <c r="C12" s="2">
        <f t="shared" si="0"/>
        <v>43084</v>
      </c>
      <c r="D12" s="2">
        <v>43079</v>
      </c>
      <c r="E12" s="3">
        <f t="shared" si="1"/>
        <v>4</v>
      </c>
    </row>
    <row r="13" spans="1:6" x14ac:dyDescent="0.3">
      <c r="A13" t="s">
        <v>38</v>
      </c>
      <c r="B13" s="2">
        <v>43000</v>
      </c>
      <c r="C13" s="2">
        <f t="shared" si="0"/>
        <v>43014</v>
      </c>
      <c r="D13" s="2">
        <v>43014</v>
      </c>
      <c r="E13" s="3">
        <f t="shared" si="1"/>
        <v>10</v>
      </c>
    </row>
    <row r="14" spans="1:6" x14ac:dyDescent="0.3">
      <c r="A14" t="s">
        <v>39</v>
      </c>
      <c r="B14" s="2">
        <v>43026</v>
      </c>
      <c r="C14" s="2">
        <f t="shared" si="0"/>
        <v>43040</v>
      </c>
      <c r="D14" s="2">
        <v>43035</v>
      </c>
      <c r="E14" s="3">
        <f t="shared" si="1"/>
        <v>7</v>
      </c>
    </row>
    <row r="15" spans="1:6" x14ac:dyDescent="0.3">
      <c r="A15" t="s">
        <v>40</v>
      </c>
      <c r="B15" s="2">
        <v>43054</v>
      </c>
      <c r="C15" s="2">
        <f t="shared" si="0"/>
        <v>43068</v>
      </c>
      <c r="D15" s="2">
        <v>43061</v>
      </c>
      <c r="E15" s="3">
        <f t="shared" si="1"/>
        <v>5</v>
      </c>
    </row>
    <row r="16" spans="1:6" x14ac:dyDescent="0.3">
      <c r="A16" t="s">
        <v>41</v>
      </c>
      <c r="B16" s="2">
        <v>43094</v>
      </c>
      <c r="C16" s="2">
        <f t="shared" si="0"/>
        <v>43108</v>
      </c>
      <c r="D16" s="2">
        <v>43107</v>
      </c>
      <c r="E16" s="3">
        <f t="shared" si="1"/>
        <v>9</v>
      </c>
    </row>
    <row r="17" spans="1:5" x14ac:dyDescent="0.3">
      <c r="A17" t="s">
        <v>42</v>
      </c>
      <c r="B17" s="2">
        <v>43015</v>
      </c>
      <c r="C17" s="2">
        <f t="shared" si="0"/>
        <v>43028</v>
      </c>
      <c r="D17" s="2">
        <v>43022</v>
      </c>
      <c r="E17" s="3">
        <f t="shared" si="1"/>
        <v>4</v>
      </c>
    </row>
    <row r="18" spans="1:5" x14ac:dyDescent="0.3">
      <c r="A18" t="s">
        <v>43</v>
      </c>
      <c r="B18" s="2">
        <v>43036</v>
      </c>
      <c r="C18" s="2">
        <f t="shared" si="0"/>
        <v>43049</v>
      </c>
      <c r="D18" s="2">
        <v>43042</v>
      </c>
      <c r="E18" s="3">
        <f t="shared" si="1"/>
        <v>4</v>
      </c>
    </row>
    <row r="19" spans="1:5" x14ac:dyDescent="0.3">
      <c r="A19" t="s">
        <v>44</v>
      </c>
      <c r="B19" s="2">
        <v>43039</v>
      </c>
      <c r="C19" s="2">
        <f t="shared" si="0"/>
        <v>43053</v>
      </c>
      <c r="D19" s="2">
        <v>43049</v>
      </c>
      <c r="E19" s="3">
        <f t="shared" si="1"/>
        <v>8</v>
      </c>
    </row>
    <row r="20" spans="1:5" x14ac:dyDescent="0.3">
      <c r="A20" t="s">
        <v>45</v>
      </c>
      <c r="B20" s="2">
        <v>43087</v>
      </c>
      <c r="C20" s="2">
        <f t="shared" si="0"/>
        <v>43101</v>
      </c>
      <c r="D20" s="2">
        <v>43093</v>
      </c>
      <c r="E20" s="3">
        <f t="shared" si="1"/>
        <v>4</v>
      </c>
    </row>
    <row r="21" spans="1:5" x14ac:dyDescent="0.3">
      <c r="A21" t="s">
        <v>46</v>
      </c>
      <c r="B21" s="2">
        <v>43020</v>
      </c>
      <c r="C21" s="2">
        <f t="shared" si="0"/>
        <v>43034</v>
      </c>
      <c r="D21" s="2">
        <v>43026</v>
      </c>
      <c r="E21" s="3">
        <f t="shared" si="1"/>
        <v>4</v>
      </c>
    </row>
    <row r="22" spans="1:5" x14ac:dyDescent="0.3">
      <c r="A22" t="s">
        <v>47</v>
      </c>
      <c r="B22" s="2">
        <v>43032</v>
      </c>
      <c r="C22" s="2">
        <f t="shared" si="0"/>
        <v>43046</v>
      </c>
      <c r="D22" s="2">
        <v>43040</v>
      </c>
      <c r="E22" s="3">
        <f t="shared" si="1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Dato</vt:lpstr>
      <vt:lpstr>DAYS</vt:lpstr>
      <vt:lpstr>NETWORKDAYS</vt:lpstr>
      <vt:lpstr>WORKDAY</vt:lpstr>
      <vt:lpstr>DAYS facit</vt:lpstr>
      <vt:lpstr>NETWORKDAYS facit</vt:lpstr>
      <vt:lpstr>WORKDAY 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2017-12-21T13:37:30Z</dcterms:created>
  <dcterms:modified xsi:type="dcterms:W3CDTF">2018-01-09T11:03:52Z</dcterms:modified>
</cp:coreProperties>
</file>