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ivotTables/pivotTable1.xml" ContentType="application/vnd.openxmlformats-officedocument.spreadsheetml.pivot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tzHowAarhus\Dropbox\Cras Melius\Excel\Øvelsesfiler Formler og Funktioner\"/>
    </mc:Choice>
  </mc:AlternateContent>
  <bookViews>
    <workbookView xWindow="0" yWindow="0" windowWidth="23040" windowHeight="9636" xr2:uid="{61BBCEFF-5D25-464B-B424-3FDB14CC9DC7}"/>
  </bookViews>
  <sheets>
    <sheet name="Oms 2016" sheetId="2" r:id="rId1"/>
    <sheet name="Oms 2017" sheetId="1" r:id="rId2"/>
    <sheet name="Eksisterende aktive kunder" sheetId="6" r:id="rId3"/>
    <sheet name="Pivot facit" sheetId="5" r:id="rId4"/>
    <sheet name="Eksisterende akt. kunder facit" sheetId="3" r:id="rId5"/>
  </sheets>
  <calcPr calcId="171027"/>
  <pivotCaches>
    <pivotCache cacheId="7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3" l="1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B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E509" i="6" l="1"/>
  <c r="D509" i="6"/>
  <c r="D507" i="3"/>
  <c r="E507" i="3" s="1"/>
  <c r="D475" i="3"/>
  <c r="E475" i="3" s="1"/>
  <c r="D499" i="3"/>
  <c r="E499" i="3" s="1"/>
  <c r="D467" i="3"/>
  <c r="E467" i="3" s="1"/>
  <c r="D491" i="3"/>
  <c r="E491" i="3" s="1"/>
  <c r="D459" i="3"/>
  <c r="E459" i="3" s="1"/>
  <c r="D483" i="3"/>
  <c r="E483" i="3" s="1"/>
  <c r="D451" i="3"/>
  <c r="E451" i="3" s="1"/>
  <c r="D506" i="3"/>
  <c r="E506" i="3" s="1"/>
  <c r="D498" i="3"/>
  <c r="E498" i="3" s="1"/>
  <c r="D490" i="3"/>
  <c r="E490" i="3" s="1"/>
  <c r="D482" i="3"/>
  <c r="E482" i="3" s="1"/>
  <c r="D474" i="3"/>
  <c r="E474" i="3" s="1"/>
  <c r="D466" i="3"/>
  <c r="E466" i="3" s="1"/>
  <c r="D458" i="3"/>
  <c r="E458" i="3" s="1"/>
  <c r="D450" i="3"/>
  <c r="E450" i="3" s="1"/>
  <c r="D503" i="3"/>
  <c r="E503" i="3" s="1"/>
  <c r="D495" i="3"/>
  <c r="E495" i="3" s="1"/>
  <c r="D487" i="3"/>
  <c r="E487" i="3" s="1"/>
  <c r="D479" i="3"/>
  <c r="E479" i="3" s="1"/>
  <c r="D471" i="3"/>
  <c r="E471" i="3" s="1"/>
  <c r="D463" i="3"/>
  <c r="E463" i="3" s="1"/>
  <c r="D455" i="3"/>
  <c r="E455" i="3" s="1"/>
  <c r="D447" i="3"/>
  <c r="E447" i="3" s="1"/>
  <c r="D502" i="3"/>
  <c r="E502" i="3" s="1"/>
  <c r="D494" i="3"/>
  <c r="E494" i="3" s="1"/>
  <c r="D486" i="3"/>
  <c r="E486" i="3" s="1"/>
  <c r="D478" i="3"/>
  <c r="E478" i="3" s="1"/>
  <c r="D470" i="3"/>
  <c r="E470" i="3" s="1"/>
  <c r="D462" i="3"/>
  <c r="E462" i="3" s="1"/>
  <c r="D454" i="3"/>
  <c r="E454" i="3" s="1"/>
  <c r="D446" i="3"/>
  <c r="E446" i="3" s="1"/>
  <c r="D505" i="3"/>
  <c r="E505" i="3" s="1"/>
  <c r="D501" i="3"/>
  <c r="E501" i="3" s="1"/>
  <c r="D497" i="3"/>
  <c r="E497" i="3" s="1"/>
  <c r="D493" i="3"/>
  <c r="E493" i="3" s="1"/>
  <c r="D489" i="3"/>
  <c r="E489" i="3" s="1"/>
  <c r="D485" i="3"/>
  <c r="E485" i="3" s="1"/>
  <c r="D481" i="3"/>
  <c r="E481" i="3" s="1"/>
  <c r="D477" i="3"/>
  <c r="E477" i="3" s="1"/>
  <c r="D473" i="3"/>
  <c r="E473" i="3" s="1"/>
  <c r="D469" i="3"/>
  <c r="E469" i="3" s="1"/>
  <c r="D465" i="3"/>
  <c r="E465" i="3" s="1"/>
  <c r="D461" i="3"/>
  <c r="E461" i="3" s="1"/>
  <c r="D457" i="3"/>
  <c r="E457" i="3" s="1"/>
  <c r="D453" i="3"/>
  <c r="E453" i="3" s="1"/>
  <c r="D449" i="3"/>
  <c r="E449" i="3" s="1"/>
  <c r="D445" i="3"/>
  <c r="E445" i="3" s="1"/>
  <c r="D441" i="3"/>
  <c r="E441" i="3" s="1"/>
  <c r="D437" i="3"/>
  <c r="E437" i="3" s="1"/>
  <c r="D433" i="3"/>
  <c r="E433" i="3" s="1"/>
  <c r="D429" i="3"/>
  <c r="E429" i="3" s="1"/>
  <c r="D425" i="3"/>
  <c r="E425" i="3" s="1"/>
  <c r="D421" i="3"/>
  <c r="E421" i="3" s="1"/>
  <c r="D417" i="3"/>
  <c r="E417" i="3" s="1"/>
  <c r="D413" i="3"/>
  <c r="E413" i="3" s="1"/>
  <c r="D409" i="3"/>
  <c r="E409" i="3" s="1"/>
  <c r="D405" i="3"/>
  <c r="E405" i="3" s="1"/>
  <c r="D401" i="3"/>
  <c r="E401" i="3" s="1"/>
  <c r="D397" i="3"/>
  <c r="E397" i="3" s="1"/>
  <c r="D393" i="3"/>
  <c r="E393" i="3" s="1"/>
  <c r="D389" i="3"/>
  <c r="E389" i="3" s="1"/>
  <c r="D385" i="3"/>
  <c r="E385" i="3" s="1"/>
  <c r="D381" i="3"/>
  <c r="E381" i="3" s="1"/>
  <c r="D377" i="3"/>
  <c r="E377" i="3" s="1"/>
  <c r="D373" i="3"/>
  <c r="E373" i="3" s="1"/>
  <c r="D369" i="3"/>
  <c r="E369" i="3" s="1"/>
  <c r="D365" i="3"/>
  <c r="E365" i="3" s="1"/>
  <c r="D361" i="3"/>
  <c r="E361" i="3" s="1"/>
  <c r="D357" i="3"/>
  <c r="E357" i="3" s="1"/>
  <c r="D353" i="3"/>
  <c r="E353" i="3" s="1"/>
  <c r="D349" i="3"/>
  <c r="E349" i="3" s="1"/>
  <c r="D345" i="3"/>
  <c r="E345" i="3" s="1"/>
  <c r="D341" i="3"/>
  <c r="E341" i="3" s="1"/>
  <c r="D337" i="3"/>
  <c r="E337" i="3" s="1"/>
  <c r="D333" i="3"/>
  <c r="E333" i="3" s="1"/>
  <c r="D329" i="3"/>
  <c r="E329" i="3" s="1"/>
  <c r="D325" i="3"/>
  <c r="E325" i="3" s="1"/>
  <c r="D321" i="3"/>
  <c r="E321" i="3" s="1"/>
  <c r="D317" i="3"/>
  <c r="E317" i="3" s="1"/>
  <c r="D313" i="3"/>
  <c r="E313" i="3" s="1"/>
  <c r="D309" i="3"/>
  <c r="E309" i="3" s="1"/>
  <c r="D305" i="3"/>
  <c r="E305" i="3" s="1"/>
  <c r="D301" i="3"/>
  <c r="E301" i="3" s="1"/>
  <c r="D297" i="3"/>
  <c r="E297" i="3" s="1"/>
  <c r="D293" i="3"/>
  <c r="E293" i="3" s="1"/>
  <c r="D289" i="3"/>
  <c r="E289" i="3" s="1"/>
  <c r="D285" i="3"/>
  <c r="E285" i="3" s="1"/>
  <c r="D281" i="3"/>
  <c r="E281" i="3" s="1"/>
  <c r="D277" i="3"/>
  <c r="E277" i="3" s="1"/>
  <c r="D273" i="3"/>
  <c r="E273" i="3" s="1"/>
  <c r="D269" i="3"/>
  <c r="E269" i="3" s="1"/>
  <c r="D265" i="3"/>
  <c r="E265" i="3" s="1"/>
  <c r="D261" i="3"/>
  <c r="E261" i="3" s="1"/>
  <c r="D257" i="3"/>
  <c r="E257" i="3" s="1"/>
  <c r="D253" i="3"/>
  <c r="E253" i="3" s="1"/>
  <c r="D249" i="3"/>
  <c r="E249" i="3" s="1"/>
  <c r="D245" i="3"/>
  <c r="E245" i="3" s="1"/>
  <c r="D241" i="3"/>
  <c r="E241" i="3" s="1"/>
  <c r="D237" i="3"/>
  <c r="E237" i="3" s="1"/>
  <c r="D233" i="3"/>
  <c r="E233" i="3" s="1"/>
  <c r="D229" i="3"/>
  <c r="E229" i="3" s="1"/>
  <c r="D225" i="3"/>
  <c r="E225" i="3" s="1"/>
  <c r="D221" i="3"/>
  <c r="E221" i="3" s="1"/>
  <c r="D217" i="3"/>
  <c r="E217" i="3" s="1"/>
  <c r="D213" i="3"/>
  <c r="E213" i="3" s="1"/>
  <c r="D209" i="3"/>
  <c r="E209" i="3" s="1"/>
  <c r="D205" i="3"/>
  <c r="E205" i="3" s="1"/>
  <c r="D201" i="3"/>
  <c r="E201" i="3" s="1"/>
  <c r="D197" i="3"/>
  <c r="E197" i="3" s="1"/>
  <c r="D193" i="3"/>
  <c r="E193" i="3" s="1"/>
  <c r="D189" i="3"/>
  <c r="E189" i="3" s="1"/>
  <c r="D185" i="3"/>
  <c r="E185" i="3" s="1"/>
  <c r="D181" i="3"/>
  <c r="E181" i="3" s="1"/>
  <c r="D177" i="3"/>
  <c r="E177" i="3" s="1"/>
  <c r="D173" i="3"/>
  <c r="E173" i="3" s="1"/>
  <c r="D169" i="3"/>
  <c r="E169" i="3" s="1"/>
  <c r="D165" i="3"/>
  <c r="E165" i="3" s="1"/>
  <c r="D161" i="3"/>
  <c r="E161" i="3" s="1"/>
  <c r="D157" i="3"/>
  <c r="E157" i="3" s="1"/>
  <c r="D153" i="3"/>
  <c r="E153" i="3" s="1"/>
  <c r="D149" i="3"/>
  <c r="E149" i="3" s="1"/>
  <c r="D145" i="3"/>
  <c r="E145" i="3" s="1"/>
  <c r="D141" i="3"/>
  <c r="E141" i="3" s="1"/>
  <c r="D137" i="3"/>
  <c r="E137" i="3" s="1"/>
  <c r="D133" i="3"/>
  <c r="E133" i="3" s="1"/>
  <c r="D129" i="3"/>
  <c r="E129" i="3" s="1"/>
  <c r="D125" i="3"/>
  <c r="E125" i="3" s="1"/>
  <c r="D121" i="3"/>
  <c r="E121" i="3" s="1"/>
  <c r="D117" i="3"/>
  <c r="E117" i="3" s="1"/>
  <c r="D113" i="3"/>
  <c r="E113" i="3" s="1"/>
  <c r="D109" i="3"/>
  <c r="E109" i="3" s="1"/>
  <c r="D105" i="3"/>
  <c r="E105" i="3" s="1"/>
  <c r="D101" i="3"/>
  <c r="E101" i="3" s="1"/>
  <c r="D97" i="3"/>
  <c r="E97" i="3" s="1"/>
  <c r="D93" i="3"/>
  <c r="E93" i="3" s="1"/>
  <c r="D89" i="3"/>
  <c r="E89" i="3" s="1"/>
  <c r="D85" i="3"/>
  <c r="E85" i="3" s="1"/>
  <c r="D81" i="3"/>
  <c r="E81" i="3" s="1"/>
  <c r="D77" i="3"/>
  <c r="E77" i="3" s="1"/>
  <c r="D73" i="3"/>
  <c r="E73" i="3" s="1"/>
  <c r="D69" i="3"/>
  <c r="E69" i="3" s="1"/>
  <c r="D65" i="3"/>
  <c r="E65" i="3" s="1"/>
  <c r="D61" i="3"/>
  <c r="E61" i="3" s="1"/>
  <c r="D57" i="3"/>
  <c r="E57" i="3" s="1"/>
  <c r="D53" i="3"/>
  <c r="E53" i="3" s="1"/>
  <c r="D49" i="3"/>
  <c r="E49" i="3" s="1"/>
  <c r="D45" i="3"/>
  <c r="E45" i="3" s="1"/>
  <c r="D41" i="3"/>
  <c r="E41" i="3" s="1"/>
  <c r="D37" i="3"/>
  <c r="E37" i="3" s="1"/>
  <c r="D33" i="3"/>
  <c r="E33" i="3" s="1"/>
  <c r="D29" i="3"/>
  <c r="E29" i="3" s="1"/>
  <c r="D25" i="3"/>
  <c r="E25" i="3" s="1"/>
  <c r="D21" i="3"/>
  <c r="E21" i="3" s="1"/>
  <c r="D17" i="3"/>
  <c r="E17" i="3" s="1"/>
  <c r="D13" i="3"/>
  <c r="E13" i="3" s="1"/>
  <c r="D9" i="3"/>
  <c r="E9" i="3" s="1"/>
  <c r="D5" i="3"/>
  <c r="E5" i="3" s="1"/>
  <c r="D508" i="3"/>
  <c r="E508" i="3" s="1"/>
  <c r="D504" i="3"/>
  <c r="E504" i="3" s="1"/>
  <c r="D500" i="3"/>
  <c r="E500" i="3" s="1"/>
  <c r="D496" i="3"/>
  <c r="E496" i="3" s="1"/>
  <c r="D492" i="3"/>
  <c r="E492" i="3" s="1"/>
  <c r="D488" i="3"/>
  <c r="E488" i="3" s="1"/>
  <c r="D484" i="3"/>
  <c r="E484" i="3" s="1"/>
  <c r="D480" i="3"/>
  <c r="E480" i="3" s="1"/>
  <c r="D476" i="3"/>
  <c r="E476" i="3" s="1"/>
  <c r="D472" i="3"/>
  <c r="E472" i="3" s="1"/>
  <c r="D468" i="3"/>
  <c r="E468" i="3" s="1"/>
  <c r="D464" i="3"/>
  <c r="E464" i="3" s="1"/>
  <c r="D460" i="3"/>
  <c r="E460" i="3" s="1"/>
  <c r="D456" i="3"/>
  <c r="E456" i="3" s="1"/>
  <c r="D452" i="3"/>
  <c r="E452" i="3" s="1"/>
  <c r="D448" i="3"/>
  <c r="E448" i="3" s="1"/>
  <c r="D444" i="3"/>
  <c r="E444" i="3" s="1"/>
  <c r="D440" i="3"/>
  <c r="E440" i="3" s="1"/>
  <c r="D436" i="3"/>
  <c r="E436" i="3" s="1"/>
  <c r="D432" i="3"/>
  <c r="E432" i="3" s="1"/>
  <c r="D428" i="3"/>
  <c r="E428" i="3" s="1"/>
  <c r="D424" i="3"/>
  <c r="E424" i="3" s="1"/>
  <c r="D420" i="3"/>
  <c r="E420" i="3" s="1"/>
  <c r="D416" i="3"/>
  <c r="E416" i="3" s="1"/>
  <c r="D412" i="3"/>
  <c r="E412" i="3" s="1"/>
  <c r="D408" i="3"/>
  <c r="E408" i="3" s="1"/>
  <c r="D404" i="3"/>
  <c r="E404" i="3" s="1"/>
  <c r="D400" i="3"/>
  <c r="E400" i="3" s="1"/>
  <c r="D396" i="3"/>
  <c r="E396" i="3" s="1"/>
  <c r="D392" i="3"/>
  <c r="E392" i="3" s="1"/>
  <c r="D388" i="3"/>
  <c r="E388" i="3" s="1"/>
  <c r="D384" i="3"/>
  <c r="E384" i="3" s="1"/>
  <c r="D380" i="3"/>
  <c r="E380" i="3" s="1"/>
  <c r="D376" i="3"/>
  <c r="E376" i="3" s="1"/>
  <c r="D372" i="3"/>
  <c r="E372" i="3" s="1"/>
  <c r="D368" i="3"/>
  <c r="E368" i="3" s="1"/>
  <c r="D364" i="3"/>
  <c r="E364" i="3" s="1"/>
  <c r="D360" i="3"/>
  <c r="E360" i="3" s="1"/>
  <c r="D356" i="3"/>
  <c r="E356" i="3" s="1"/>
  <c r="D352" i="3"/>
  <c r="E352" i="3" s="1"/>
  <c r="D348" i="3"/>
  <c r="E348" i="3" s="1"/>
  <c r="D344" i="3"/>
  <c r="E344" i="3" s="1"/>
  <c r="D340" i="3"/>
  <c r="E340" i="3" s="1"/>
  <c r="D336" i="3"/>
  <c r="E336" i="3" s="1"/>
  <c r="D332" i="3"/>
  <c r="E332" i="3" s="1"/>
  <c r="D328" i="3"/>
  <c r="E328" i="3" s="1"/>
  <c r="D324" i="3"/>
  <c r="E324" i="3" s="1"/>
  <c r="D320" i="3"/>
  <c r="E320" i="3" s="1"/>
  <c r="D316" i="3"/>
  <c r="E316" i="3" s="1"/>
  <c r="D312" i="3"/>
  <c r="E312" i="3" s="1"/>
  <c r="D308" i="3"/>
  <c r="E308" i="3" s="1"/>
  <c r="D304" i="3"/>
  <c r="E304" i="3" s="1"/>
  <c r="D300" i="3"/>
  <c r="E300" i="3" s="1"/>
  <c r="D296" i="3"/>
  <c r="E296" i="3" s="1"/>
  <c r="D292" i="3"/>
  <c r="E292" i="3" s="1"/>
  <c r="D288" i="3"/>
  <c r="E288" i="3" s="1"/>
  <c r="D284" i="3"/>
  <c r="E284" i="3" s="1"/>
  <c r="D280" i="3"/>
  <c r="E280" i="3" s="1"/>
  <c r="D276" i="3"/>
  <c r="E276" i="3" s="1"/>
  <c r="D272" i="3"/>
  <c r="E272" i="3" s="1"/>
  <c r="D268" i="3"/>
  <c r="E268" i="3" s="1"/>
  <c r="D264" i="3"/>
  <c r="E264" i="3" s="1"/>
  <c r="D260" i="3"/>
  <c r="E260" i="3" s="1"/>
  <c r="D256" i="3"/>
  <c r="E256" i="3" s="1"/>
  <c r="D252" i="3"/>
  <c r="E252" i="3" s="1"/>
  <c r="D248" i="3"/>
  <c r="E248" i="3" s="1"/>
  <c r="D244" i="3"/>
  <c r="E244" i="3" s="1"/>
  <c r="D240" i="3"/>
  <c r="E240" i="3" s="1"/>
  <c r="D236" i="3"/>
  <c r="E236" i="3" s="1"/>
  <c r="D232" i="3"/>
  <c r="E232" i="3" s="1"/>
  <c r="D228" i="3"/>
  <c r="E228" i="3" s="1"/>
  <c r="D224" i="3"/>
  <c r="E224" i="3" s="1"/>
  <c r="D220" i="3"/>
  <c r="E220" i="3" s="1"/>
  <c r="D216" i="3"/>
  <c r="E216" i="3" s="1"/>
  <c r="D212" i="3"/>
  <c r="E212" i="3" s="1"/>
  <c r="D208" i="3"/>
  <c r="E208" i="3" s="1"/>
  <c r="D204" i="3"/>
  <c r="E204" i="3" s="1"/>
  <c r="D200" i="3"/>
  <c r="E200" i="3" s="1"/>
  <c r="D196" i="3"/>
  <c r="E196" i="3" s="1"/>
  <c r="D192" i="3"/>
  <c r="E192" i="3" s="1"/>
  <c r="D188" i="3"/>
  <c r="E188" i="3" s="1"/>
  <c r="D184" i="3"/>
  <c r="E184" i="3" s="1"/>
  <c r="D180" i="3"/>
  <c r="E180" i="3" s="1"/>
  <c r="D176" i="3"/>
  <c r="E176" i="3" s="1"/>
  <c r="D172" i="3"/>
  <c r="E172" i="3" s="1"/>
  <c r="D168" i="3"/>
  <c r="E168" i="3" s="1"/>
  <c r="D164" i="3"/>
  <c r="E164" i="3" s="1"/>
  <c r="D160" i="3"/>
  <c r="E160" i="3" s="1"/>
  <c r="D156" i="3"/>
  <c r="E156" i="3" s="1"/>
  <c r="D152" i="3"/>
  <c r="E152" i="3" s="1"/>
  <c r="D148" i="3"/>
  <c r="E148" i="3" s="1"/>
  <c r="D144" i="3"/>
  <c r="E144" i="3" s="1"/>
  <c r="D140" i="3"/>
  <c r="E140" i="3" s="1"/>
  <c r="D136" i="3"/>
  <c r="E136" i="3" s="1"/>
  <c r="D132" i="3"/>
  <c r="E132" i="3" s="1"/>
  <c r="D128" i="3"/>
  <c r="E128" i="3" s="1"/>
  <c r="D124" i="3"/>
  <c r="E124" i="3" s="1"/>
  <c r="D120" i="3"/>
  <c r="E120" i="3" s="1"/>
  <c r="D116" i="3"/>
  <c r="E116" i="3" s="1"/>
  <c r="D112" i="3"/>
  <c r="E112" i="3" s="1"/>
  <c r="D108" i="3"/>
  <c r="E108" i="3" s="1"/>
  <c r="D104" i="3"/>
  <c r="E104" i="3" s="1"/>
  <c r="D100" i="3"/>
  <c r="E100" i="3" s="1"/>
  <c r="D96" i="3"/>
  <c r="E96" i="3" s="1"/>
  <c r="D92" i="3"/>
  <c r="E92" i="3" s="1"/>
  <c r="D88" i="3"/>
  <c r="E88" i="3" s="1"/>
  <c r="D84" i="3"/>
  <c r="E84" i="3" s="1"/>
  <c r="D80" i="3"/>
  <c r="E80" i="3" s="1"/>
  <c r="D76" i="3"/>
  <c r="E76" i="3" s="1"/>
  <c r="D72" i="3"/>
  <c r="E72" i="3" s="1"/>
  <c r="D68" i="3"/>
  <c r="E68" i="3" s="1"/>
  <c r="D64" i="3"/>
  <c r="E64" i="3" s="1"/>
  <c r="D60" i="3"/>
  <c r="E60" i="3" s="1"/>
  <c r="D56" i="3"/>
  <c r="E56" i="3" s="1"/>
  <c r="D52" i="3"/>
  <c r="E52" i="3" s="1"/>
  <c r="D48" i="3"/>
  <c r="E48" i="3" s="1"/>
  <c r="D44" i="3"/>
  <c r="E44" i="3" s="1"/>
  <c r="D40" i="3"/>
  <c r="E40" i="3" s="1"/>
  <c r="D36" i="3"/>
  <c r="E36" i="3" s="1"/>
  <c r="D32" i="3"/>
  <c r="E32" i="3" s="1"/>
  <c r="D28" i="3"/>
  <c r="E28" i="3" s="1"/>
  <c r="D24" i="3"/>
  <c r="E24" i="3" s="1"/>
  <c r="D20" i="3"/>
  <c r="E20" i="3" s="1"/>
  <c r="D16" i="3"/>
  <c r="E16" i="3" s="1"/>
  <c r="D12" i="3"/>
  <c r="E12" i="3" s="1"/>
  <c r="D8" i="3"/>
  <c r="E8" i="3" s="1"/>
  <c r="D4" i="3"/>
  <c r="E4" i="3" s="1"/>
  <c r="D443" i="3"/>
  <c r="E443" i="3" s="1"/>
  <c r="D439" i="3"/>
  <c r="E439" i="3" s="1"/>
  <c r="D435" i="3"/>
  <c r="E435" i="3" s="1"/>
  <c r="D431" i="3"/>
  <c r="E431" i="3" s="1"/>
  <c r="D427" i="3"/>
  <c r="E427" i="3" s="1"/>
  <c r="D423" i="3"/>
  <c r="E423" i="3" s="1"/>
  <c r="D419" i="3"/>
  <c r="E419" i="3" s="1"/>
  <c r="D415" i="3"/>
  <c r="E415" i="3" s="1"/>
  <c r="D411" i="3"/>
  <c r="E411" i="3" s="1"/>
  <c r="D407" i="3"/>
  <c r="E407" i="3" s="1"/>
  <c r="D403" i="3"/>
  <c r="E403" i="3" s="1"/>
  <c r="D399" i="3"/>
  <c r="E399" i="3" s="1"/>
  <c r="D395" i="3"/>
  <c r="E395" i="3" s="1"/>
  <c r="D391" i="3"/>
  <c r="E391" i="3" s="1"/>
  <c r="D387" i="3"/>
  <c r="E387" i="3" s="1"/>
  <c r="D383" i="3"/>
  <c r="E383" i="3" s="1"/>
  <c r="D379" i="3"/>
  <c r="E379" i="3" s="1"/>
  <c r="D375" i="3"/>
  <c r="E375" i="3" s="1"/>
  <c r="D371" i="3"/>
  <c r="E371" i="3" s="1"/>
  <c r="D367" i="3"/>
  <c r="E367" i="3" s="1"/>
  <c r="D363" i="3"/>
  <c r="E363" i="3" s="1"/>
  <c r="D359" i="3"/>
  <c r="E359" i="3" s="1"/>
  <c r="D355" i="3"/>
  <c r="E355" i="3" s="1"/>
  <c r="D351" i="3"/>
  <c r="E351" i="3" s="1"/>
  <c r="D347" i="3"/>
  <c r="E347" i="3" s="1"/>
  <c r="D343" i="3"/>
  <c r="E343" i="3" s="1"/>
  <c r="D339" i="3"/>
  <c r="E339" i="3" s="1"/>
  <c r="D335" i="3"/>
  <c r="E335" i="3" s="1"/>
  <c r="D331" i="3"/>
  <c r="E331" i="3" s="1"/>
  <c r="D327" i="3"/>
  <c r="E327" i="3" s="1"/>
  <c r="D323" i="3"/>
  <c r="E323" i="3" s="1"/>
  <c r="D319" i="3"/>
  <c r="E319" i="3" s="1"/>
  <c r="D315" i="3"/>
  <c r="E315" i="3" s="1"/>
  <c r="D311" i="3"/>
  <c r="E311" i="3" s="1"/>
  <c r="D307" i="3"/>
  <c r="E307" i="3" s="1"/>
  <c r="D303" i="3"/>
  <c r="E303" i="3" s="1"/>
  <c r="D299" i="3"/>
  <c r="E299" i="3" s="1"/>
  <c r="D295" i="3"/>
  <c r="E295" i="3" s="1"/>
  <c r="D291" i="3"/>
  <c r="E291" i="3" s="1"/>
  <c r="D287" i="3"/>
  <c r="E287" i="3" s="1"/>
  <c r="D283" i="3"/>
  <c r="E283" i="3" s="1"/>
  <c r="D279" i="3"/>
  <c r="E279" i="3" s="1"/>
  <c r="D275" i="3"/>
  <c r="E275" i="3" s="1"/>
  <c r="D271" i="3"/>
  <c r="E271" i="3" s="1"/>
  <c r="D267" i="3"/>
  <c r="E267" i="3" s="1"/>
  <c r="D263" i="3"/>
  <c r="E263" i="3" s="1"/>
  <c r="D259" i="3"/>
  <c r="E259" i="3" s="1"/>
  <c r="D255" i="3"/>
  <c r="E255" i="3" s="1"/>
  <c r="D251" i="3"/>
  <c r="E251" i="3" s="1"/>
  <c r="D247" i="3"/>
  <c r="E247" i="3" s="1"/>
  <c r="D243" i="3"/>
  <c r="E243" i="3" s="1"/>
  <c r="D239" i="3"/>
  <c r="E239" i="3" s="1"/>
  <c r="D235" i="3"/>
  <c r="E235" i="3" s="1"/>
  <c r="D231" i="3"/>
  <c r="E231" i="3" s="1"/>
  <c r="D227" i="3"/>
  <c r="E227" i="3" s="1"/>
  <c r="D223" i="3"/>
  <c r="E223" i="3" s="1"/>
  <c r="D219" i="3"/>
  <c r="E219" i="3" s="1"/>
  <c r="D215" i="3"/>
  <c r="E215" i="3" s="1"/>
  <c r="D211" i="3"/>
  <c r="E211" i="3" s="1"/>
  <c r="D207" i="3"/>
  <c r="E207" i="3" s="1"/>
  <c r="D203" i="3"/>
  <c r="E203" i="3" s="1"/>
  <c r="D199" i="3"/>
  <c r="E199" i="3" s="1"/>
  <c r="D195" i="3"/>
  <c r="E195" i="3" s="1"/>
  <c r="D191" i="3"/>
  <c r="E191" i="3" s="1"/>
  <c r="D187" i="3"/>
  <c r="E187" i="3" s="1"/>
  <c r="D183" i="3"/>
  <c r="E183" i="3" s="1"/>
  <c r="D179" i="3"/>
  <c r="E179" i="3" s="1"/>
  <c r="D175" i="3"/>
  <c r="E175" i="3" s="1"/>
  <c r="D171" i="3"/>
  <c r="E171" i="3" s="1"/>
  <c r="D167" i="3"/>
  <c r="E167" i="3" s="1"/>
  <c r="D163" i="3"/>
  <c r="E163" i="3" s="1"/>
  <c r="D159" i="3"/>
  <c r="E159" i="3" s="1"/>
  <c r="D155" i="3"/>
  <c r="E155" i="3" s="1"/>
  <c r="D151" i="3"/>
  <c r="E151" i="3" s="1"/>
  <c r="D147" i="3"/>
  <c r="E147" i="3" s="1"/>
  <c r="D143" i="3"/>
  <c r="E143" i="3" s="1"/>
  <c r="D139" i="3"/>
  <c r="E139" i="3" s="1"/>
  <c r="D135" i="3"/>
  <c r="E135" i="3" s="1"/>
  <c r="D131" i="3"/>
  <c r="E131" i="3" s="1"/>
  <c r="D127" i="3"/>
  <c r="E127" i="3" s="1"/>
  <c r="D123" i="3"/>
  <c r="E123" i="3" s="1"/>
  <c r="D119" i="3"/>
  <c r="E119" i="3" s="1"/>
  <c r="D115" i="3"/>
  <c r="E115" i="3" s="1"/>
  <c r="D111" i="3"/>
  <c r="E111" i="3" s="1"/>
  <c r="D107" i="3"/>
  <c r="E107" i="3" s="1"/>
  <c r="D103" i="3"/>
  <c r="E103" i="3" s="1"/>
  <c r="D99" i="3"/>
  <c r="E99" i="3" s="1"/>
  <c r="D95" i="3"/>
  <c r="E95" i="3" s="1"/>
  <c r="D91" i="3"/>
  <c r="E91" i="3" s="1"/>
  <c r="D87" i="3"/>
  <c r="E87" i="3" s="1"/>
  <c r="D83" i="3"/>
  <c r="E83" i="3" s="1"/>
  <c r="D79" i="3"/>
  <c r="E79" i="3" s="1"/>
  <c r="D75" i="3"/>
  <c r="E75" i="3" s="1"/>
  <c r="D71" i="3"/>
  <c r="E71" i="3" s="1"/>
  <c r="D67" i="3"/>
  <c r="E67" i="3" s="1"/>
  <c r="D63" i="3"/>
  <c r="E63" i="3" s="1"/>
  <c r="D59" i="3"/>
  <c r="E59" i="3" s="1"/>
  <c r="D55" i="3"/>
  <c r="E55" i="3" s="1"/>
  <c r="D51" i="3"/>
  <c r="E51" i="3" s="1"/>
  <c r="D47" i="3"/>
  <c r="E47" i="3" s="1"/>
  <c r="D43" i="3"/>
  <c r="E43" i="3" s="1"/>
  <c r="D39" i="3"/>
  <c r="E39" i="3" s="1"/>
  <c r="D35" i="3"/>
  <c r="E35" i="3" s="1"/>
  <c r="D31" i="3"/>
  <c r="E31" i="3" s="1"/>
  <c r="D27" i="3"/>
  <c r="E27" i="3" s="1"/>
  <c r="D23" i="3"/>
  <c r="E23" i="3" s="1"/>
  <c r="D19" i="3"/>
  <c r="E19" i="3" s="1"/>
  <c r="D15" i="3"/>
  <c r="E15" i="3" s="1"/>
  <c r="D11" i="3"/>
  <c r="E11" i="3" s="1"/>
  <c r="D7" i="3"/>
  <c r="E7" i="3" s="1"/>
  <c r="D3" i="3"/>
  <c r="E3" i="3" s="1"/>
  <c r="D442" i="3"/>
  <c r="E442" i="3" s="1"/>
  <c r="D438" i="3"/>
  <c r="E438" i="3" s="1"/>
  <c r="D434" i="3"/>
  <c r="E434" i="3" s="1"/>
  <c r="D430" i="3"/>
  <c r="E430" i="3" s="1"/>
  <c r="D426" i="3"/>
  <c r="E426" i="3" s="1"/>
  <c r="D422" i="3"/>
  <c r="E422" i="3" s="1"/>
  <c r="D418" i="3"/>
  <c r="E418" i="3" s="1"/>
  <c r="D414" i="3"/>
  <c r="E414" i="3" s="1"/>
  <c r="D410" i="3"/>
  <c r="E410" i="3" s="1"/>
  <c r="D406" i="3"/>
  <c r="E406" i="3" s="1"/>
  <c r="D402" i="3"/>
  <c r="E402" i="3" s="1"/>
  <c r="D398" i="3"/>
  <c r="E398" i="3" s="1"/>
  <c r="D394" i="3"/>
  <c r="E394" i="3" s="1"/>
  <c r="D390" i="3"/>
  <c r="E390" i="3" s="1"/>
  <c r="D386" i="3"/>
  <c r="E386" i="3" s="1"/>
  <c r="D382" i="3"/>
  <c r="E382" i="3" s="1"/>
  <c r="D378" i="3"/>
  <c r="E378" i="3" s="1"/>
  <c r="D374" i="3"/>
  <c r="E374" i="3" s="1"/>
  <c r="D370" i="3"/>
  <c r="E370" i="3" s="1"/>
  <c r="D366" i="3"/>
  <c r="E366" i="3" s="1"/>
  <c r="D362" i="3"/>
  <c r="E362" i="3" s="1"/>
  <c r="D358" i="3"/>
  <c r="E358" i="3" s="1"/>
  <c r="D354" i="3"/>
  <c r="E354" i="3" s="1"/>
  <c r="D350" i="3"/>
  <c r="E350" i="3" s="1"/>
  <c r="D346" i="3"/>
  <c r="E346" i="3" s="1"/>
  <c r="D342" i="3"/>
  <c r="E342" i="3" s="1"/>
  <c r="D338" i="3"/>
  <c r="E338" i="3" s="1"/>
  <c r="D334" i="3"/>
  <c r="E334" i="3" s="1"/>
  <c r="D330" i="3"/>
  <c r="E330" i="3" s="1"/>
  <c r="D326" i="3"/>
  <c r="E326" i="3" s="1"/>
  <c r="D322" i="3"/>
  <c r="E322" i="3" s="1"/>
  <c r="D318" i="3"/>
  <c r="E318" i="3" s="1"/>
  <c r="D314" i="3"/>
  <c r="E314" i="3" s="1"/>
  <c r="D310" i="3"/>
  <c r="E310" i="3" s="1"/>
  <c r="D306" i="3"/>
  <c r="E306" i="3" s="1"/>
  <c r="D302" i="3"/>
  <c r="E302" i="3" s="1"/>
  <c r="D298" i="3"/>
  <c r="E298" i="3" s="1"/>
  <c r="D294" i="3"/>
  <c r="E294" i="3" s="1"/>
  <c r="D290" i="3"/>
  <c r="E290" i="3" s="1"/>
  <c r="D286" i="3"/>
  <c r="E286" i="3" s="1"/>
  <c r="D282" i="3"/>
  <c r="E282" i="3" s="1"/>
  <c r="D278" i="3"/>
  <c r="E278" i="3" s="1"/>
  <c r="D274" i="3"/>
  <c r="E274" i="3" s="1"/>
  <c r="D270" i="3"/>
  <c r="E270" i="3" s="1"/>
  <c r="D266" i="3"/>
  <c r="E266" i="3" s="1"/>
  <c r="D262" i="3"/>
  <c r="E262" i="3" s="1"/>
  <c r="D258" i="3"/>
  <c r="E258" i="3" s="1"/>
  <c r="D254" i="3"/>
  <c r="E254" i="3" s="1"/>
  <c r="D250" i="3"/>
  <c r="E250" i="3" s="1"/>
  <c r="D246" i="3"/>
  <c r="E246" i="3" s="1"/>
  <c r="D242" i="3"/>
  <c r="E242" i="3" s="1"/>
  <c r="D238" i="3"/>
  <c r="E238" i="3" s="1"/>
  <c r="D234" i="3"/>
  <c r="E234" i="3" s="1"/>
  <c r="D230" i="3"/>
  <c r="E230" i="3" s="1"/>
  <c r="D226" i="3"/>
  <c r="E226" i="3" s="1"/>
  <c r="D222" i="3"/>
  <c r="E222" i="3" s="1"/>
  <c r="D218" i="3"/>
  <c r="E218" i="3" s="1"/>
  <c r="D214" i="3"/>
  <c r="E214" i="3" s="1"/>
  <c r="D210" i="3"/>
  <c r="E210" i="3" s="1"/>
  <c r="D206" i="3"/>
  <c r="E206" i="3" s="1"/>
  <c r="D202" i="3"/>
  <c r="E202" i="3" s="1"/>
  <c r="D198" i="3"/>
  <c r="E198" i="3" s="1"/>
  <c r="D194" i="3"/>
  <c r="E194" i="3" s="1"/>
  <c r="D190" i="3"/>
  <c r="E190" i="3" s="1"/>
  <c r="D186" i="3"/>
  <c r="E186" i="3" s="1"/>
  <c r="D182" i="3"/>
  <c r="E182" i="3" s="1"/>
  <c r="D178" i="3"/>
  <c r="E178" i="3" s="1"/>
  <c r="D174" i="3"/>
  <c r="E174" i="3" s="1"/>
  <c r="D170" i="3"/>
  <c r="E170" i="3" s="1"/>
  <c r="D166" i="3"/>
  <c r="E166" i="3" s="1"/>
  <c r="D162" i="3"/>
  <c r="E162" i="3" s="1"/>
  <c r="D158" i="3"/>
  <c r="E158" i="3" s="1"/>
  <c r="D154" i="3"/>
  <c r="E154" i="3" s="1"/>
  <c r="D150" i="3"/>
  <c r="E150" i="3" s="1"/>
  <c r="D146" i="3"/>
  <c r="E146" i="3" s="1"/>
  <c r="D142" i="3"/>
  <c r="E142" i="3" s="1"/>
  <c r="D138" i="3"/>
  <c r="E138" i="3" s="1"/>
  <c r="D134" i="3"/>
  <c r="E134" i="3" s="1"/>
  <c r="D130" i="3"/>
  <c r="E130" i="3" s="1"/>
  <c r="D126" i="3"/>
  <c r="E126" i="3" s="1"/>
  <c r="D122" i="3"/>
  <c r="E122" i="3" s="1"/>
  <c r="D118" i="3"/>
  <c r="E118" i="3" s="1"/>
  <c r="D114" i="3"/>
  <c r="E114" i="3" s="1"/>
  <c r="D110" i="3"/>
  <c r="E110" i="3" s="1"/>
  <c r="D106" i="3"/>
  <c r="E106" i="3" s="1"/>
  <c r="D102" i="3"/>
  <c r="E102" i="3" s="1"/>
  <c r="D98" i="3"/>
  <c r="E98" i="3" s="1"/>
  <c r="D94" i="3"/>
  <c r="E94" i="3" s="1"/>
  <c r="D90" i="3"/>
  <c r="E90" i="3" s="1"/>
  <c r="D86" i="3"/>
  <c r="E86" i="3" s="1"/>
  <c r="D82" i="3"/>
  <c r="E82" i="3" s="1"/>
  <c r="D78" i="3"/>
  <c r="E78" i="3" s="1"/>
  <c r="D74" i="3"/>
  <c r="E74" i="3" s="1"/>
  <c r="D70" i="3"/>
  <c r="E70" i="3" s="1"/>
  <c r="D66" i="3"/>
  <c r="E66" i="3" s="1"/>
  <c r="D62" i="3"/>
  <c r="E62" i="3" s="1"/>
  <c r="D58" i="3"/>
  <c r="E58" i="3" s="1"/>
  <c r="D54" i="3"/>
  <c r="E54" i="3" s="1"/>
  <c r="D50" i="3"/>
  <c r="E50" i="3" s="1"/>
  <c r="D46" i="3"/>
  <c r="E46" i="3" s="1"/>
  <c r="D42" i="3"/>
  <c r="E42" i="3" s="1"/>
  <c r="D38" i="3"/>
  <c r="E38" i="3" s="1"/>
  <c r="D34" i="3"/>
  <c r="E34" i="3" s="1"/>
  <c r="D30" i="3"/>
  <c r="E30" i="3" s="1"/>
  <c r="D26" i="3"/>
  <c r="E26" i="3" s="1"/>
  <c r="D22" i="3"/>
  <c r="E22" i="3" s="1"/>
  <c r="D18" i="3"/>
  <c r="E18" i="3" s="1"/>
  <c r="D14" i="3"/>
  <c r="E14" i="3" s="1"/>
  <c r="D10" i="3"/>
  <c r="E10" i="3" s="1"/>
  <c r="D6" i="3"/>
  <c r="E6" i="3" s="1"/>
  <c r="D2" i="3"/>
  <c r="E2" i="3" s="1"/>
  <c r="D509" i="3" l="1"/>
  <c r="E509" i="3"/>
</calcChain>
</file>

<file path=xl/sharedStrings.xml><?xml version="1.0" encoding="utf-8"?>
<sst xmlns="http://schemas.openxmlformats.org/spreadsheetml/2006/main" count="17" uniqueCount="8">
  <si>
    <t>Kundenr</t>
  </si>
  <si>
    <t>Omsætning</t>
  </si>
  <si>
    <t>År</t>
  </si>
  <si>
    <t>Stigning i kr</t>
  </si>
  <si>
    <t>Omsætning 16</t>
  </si>
  <si>
    <t>Omsætning 17</t>
  </si>
  <si>
    <t>Sum of Stigning i kr</t>
  </si>
  <si>
    <t>Stigning i procent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</si>
</sst>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.&quot;_-;\-* #,##0.00\ &quot;kr.&quot;_-;_-* &quot;-&quot;??\ &quot;kr.&quot;_-;_-@_-"/>
    <numFmt numFmtId="164" formatCode="_-* #,##0\ &quot;kr.&quot;_-;\-* #,##0\ &quot;kr.&quot;_-;_-* &quot;-&quot;??\ &quot;kr.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1" applyNumberFormat="1" applyFont="1"/>
    <xf numFmtId="0" fontId="0" fillId="0" borderId="0" xfId="0" applyNumberFormat="1"/>
    <xf numFmtId="9" fontId="0" fillId="0" borderId="0" xfId="2" applyFont="1"/>
    <xf numFmtId="9" fontId="0" fillId="0" borderId="0" xfId="2" applyNumberFormat="1" applyFont="1"/>
  </cellXfs>
  <cellStyles count="3">
    <cellStyle name="Currency" xfId="1" builtinId="4"/>
    <cellStyle name="Normal" xfId="0" builtinId="0"/>
    <cellStyle name="Percent" xfId="2" builtinId="5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\ &quot;kr.&quot;_-;\-* #,##0\ &quot;kr.&quot;_-;_-* &quot;-&quot;??\ &quot;kr.&quot;_-;_-@_-"/>
    </dxf>
    <dxf>
      <numFmt numFmtId="0" formatCode="General"/>
    </dxf>
    <dxf>
      <numFmt numFmtId="0" formatCode="General"/>
    </dxf>
    <dxf>
      <numFmt numFmtId="13" formatCode="0%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\ &quot;kr.&quot;_-;\-* #,##0\ &quot;kr.&quot;_-;_-* &quot;-&quot;??\ &quot;kr.&quot;_-;_-@_-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\ &quot;kr.&quot;_-;\-* #,##0\ &quot;kr.&quot;_-;_-* &quot;-&quot;??\ &quot;kr.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\ &quot;kr.&quot;_-;\-* #,##0\ &quot;kr.&quot;_-;_-* &quot;-&quot;??\ &quot;kr.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orentz How Aarhus" refreshedDate="43108.443426157406" createdVersion="6" refreshedVersion="6" minRefreshableVersion="3" recordCount="507" xr:uid="{93D29731-4CB8-41F8-9041-643066BA2CBC}">
  <cacheSource type="worksheet">
    <worksheetSource name="Table1"/>
  </cacheSource>
  <cacheFields count="5">
    <cacheField name="Kundenr" numFmtId="0">
      <sharedItems containsSemiMixedTypes="0" containsString="0" containsNumber="1" containsInteger="1" minValue="221905" maxValue="785357"/>
    </cacheField>
    <cacheField name="Omsætning 16" numFmtId="0">
      <sharedItems containsMixedTypes="1" containsNumber="1" containsInteger="1" minValue="442" maxValue="28983"/>
    </cacheField>
    <cacheField name="Omsætning 17" numFmtId="0">
      <sharedItems containsMixedTypes="1" containsNumber="1" containsInteger="1" minValue="491" maxValue="34793"/>
    </cacheField>
    <cacheField name="Stigning i kr" numFmtId="0">
      <sharedItems containsMixedTypes="1" containsNumber="1" containsInteger="1" minValue="-26101" maxValue="32225"/>
    </cacheField>
    <cacheField name="Stigning i procent" numFmtId="9">
      <sharedItems containsMixedTypes="1" containsNumber="1" minValue="-0.97659513862514247" maxValue="33.16219839142090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7">
  <r>
    <n v="221905"/>
    <n v="23503"/>
    <n v="27777"/>
    <n v="4274"/>
    <n v="0.18184912564353486"/>
  </r>
  <r>
    <n v="223596"/>
    <n v="16813"/>
    <n v="23531"/>
    <n v="6718"/>
    <n v="0.39957175994765953"/>
  </r>
  <r>
    <n v="225720"/>
    <n v="3312"/>
    <n v="12250"/>
    <n v="8938"/>
    <n v="2.6986714975845412"/>
  </r>
  <r>
    <n v="225870"/>
    <n v="1993"/>
    <n v="6989"/>
    <n v="4996"/>
    <n v="2.5067737079779229"/>
  </r>
  <r>
    <n v="227085"/>
    <n v="11960"/>
    <n v="26823"/>
    <n v="14863"/>
    <n v="1.2427257525083613"/>
  </r>
  <r>
    <n v="229075"/>
    <n v="25993"/>
    <n v="17396"/>
    <n v="-8597"/>
    <n v="-0.33074289231716231"/>
  </r>
  <r>
    <n v="231395"/>
    <n v="24112"/>
    <n v="25419"/>
    <n v="1307"/>
    <n v="5.4205374917053746E-2"/>
  </r>
  <r>
    <n v="234576"/>
    <n v="10663"/>
    <n v="5462"/>
    <n v="-5201"/>
    <n v="-0.48776141798743317"/>
  </r>
  <r>
    <n v="234856"/>
    <e v="#N/A"/>
    <n v="26407"/>
    <s v=""/>
    <s v=""/>
  </r>
  <r>
    <n v="235335"/>
    <n v="20535"/>
    <n v="3559"/>
    <n v="-16976"/>
    <n v="-0.82668614560506448"/>
  </r>
  <r>
    <n v="235468"/>
    <n v="5391"/>
    <n v="25101"/>
    <n v="19710"/>
    <n v="3.656093489148581"/>
  </r>
  <r>
    <n v="238878"/>
    <n v="26164"/>
    <n v="10404"/>
    <n v="-15760"/>
    <n v="-0.60235438006421038"/>
  </r>
  <r>
    <n v="239953"/>
    <n v="17285"/>
    <n v="529"/>
    <n v="-16756"/>
    <n v="-0.96939542956320512"/>
  </r>
  <r>
    <n v="240773"/>
    <n v="7223"/>
    <n v="2997"/>
    <n v="-4226"/>
    <n v="-0.58507545341270939"/>
  </r>
  <r>
    <n v="241580"/>
    <n v="23906"/>
    <n v="33014"/>
    <n v="9108"/>
    <n v="0.38099221952647871"/>
  </r>
  <r>
    <n v="242063"/>
    <n v="25119"/>
    <n v="15825"/>
    <n v="-9294"/>
    <n v="-0.3699988056849397"/>
  </r>
  <r>
    <n v="242622"/>
    <n v="23815"/>
    <n v="4379"/>
    <n v="-19436"/>
    <n v="-0.81612429141297504"/>
  </r>
  <r>
    <n v="242713"/>
    <n v="25322"/>
    <n v="7271"/>
    <n v="-18051"/>
    <n v="-0.712858384013901"/>
  </r>
  <r>
    <n v="242727"/>
    <n v="8084"/>
    <n v="25571"/>
    <n v="17487"/>
    <n v="2.1631618010885698"/>
  </r>
  <r>
    <n v="243835"/>
    <n v="13417"/>
    <n v="13438"/>
    <n v="21"/>
    <n v="1.5651785048818663E-3"/>
  </r>
  <r>
    <n v="244446"/>
    <n v="23603"/>
    <n v="9349"/>
    <n v="-14254"/>
    <n v="-0.60390628309960603"/>
  </r>
  <r>
    <n v="244695"/>
    <n v="26386"/>
    <e v="#N/A"/>
    <s v=""/>
    <s v=""/>
  </r>
  <r>
    <n v="245878"/>
    <n v="14188"/>
    <n v="8807"/>
    <n v="-5381"/>
    <n v="-0.37926416690160697"/>
  </r>
  <r>
    <n v="246163"/>
    <n v="13106"/>
    <n v="20772"/>
    <n v="7666"/>
    <n v="0.58492293605981993"/>
  </r>
  <r>
    <n v="249260"/>
    <n v="22410"/>
    <n v="7100"/>
    <n v="-15310"/>
    <n v="-0.68317715305667115"/>
  </r>
  <r>
    <n v="249805"/>
    <n v="14603"/>
    <n v="30561"/>
    <n v="15958"/>
    <n v="1.0927891529137848"/>
  </r>
  <r>
    <n v="249913"/>
    <n v="16950"/>
    <n v="27224"/>
    <n v="10274"/>
    <n v="0.60613569321533922"/>
  </r>
  <r>
    <n v="250141"/>
    <n v="6426"/>
    <n v="33354"/>
    <n v="26928"/>
    <n v="4.1904761904761907"/>
  </r>
  <r>
    <n v="252812"/>
    <n v="2952"/>
    <n v="11505"/>
    <n v="8553"/>
    <n v="2.8973577235772359"/>
  </r>
  <r>
    <n v="260420"/>
    <n v="6839"/>
    <n v="16359"/>
    <n v="9520"/>
    <n v="1.392016376663255"/>
  </r>
  <r>
    <n v="262573"/>
    <n v="13913"/>
    <n v="14640"/>
    <n v="727"/>
    <n v="5.2253288291525909E-2"/>
  </r>
  <r>
    <n v="263260"/>
    <n v="12403"/>
    <n v="2476"/>
    <n v="-9927"/>
    <n v="-0.80037087801338391"/>
  </r>
  <r>
    <n v="263598"/>
    <n v="4903"/>
    <n v="17074"/>
    <n v="12171"/>
    <n v="2.4823577401590864"/>
  </r>
  <r>
    <n v="264425"/>
    <n v="16997"/>
    <n v="20157"/>
    <n v="3160"/>
    <n v="0.18591516149908807"/>
  </r>
  <r>
    <n v="270125"/>
    <n v="13419"/>
    <n v="6920"/>
    <n v="-6499"/>
    <n v="-0.48431328713018856"/>
  </r>
  <r>
    <n v="270223"/>
    <n v="22797"/>
    <n v="10771"/>
    <n v="-12026"/>
    <n v="-0.52752555160766768"/>
  </r>
  <r>
    <n v="270639"/>
    <n v="10069"/>
    <n v="20775"/>
    <n v="10706"/>
    <n v="1.0632634819743767"/>
  </r>
  <r>
    <n v="270665"/>
    <n v="16677"/>
    <n v="14136"/>
    <n v="-2541"/>
    <n v="-0.15236553336931102"/>
  </r>
  <r>
    <n v="271447"/>
    <n v="442"/>
    <n v="6310"/>
    <n v="5868"/>
    <n v="13.276018099547512"/>
  </r>
  <r>
    <n v="273779"/>
    <n v="14197"/>
    <n v="2066"/>
    <n v="-12131"/>
    <n v="-0.85447629780939638"/>
  </r>
  <r>
    <n v="276408"/>
    <n v="6705"/>
    <n v="22347"/>
    <n v="15642"/>
    <n v="2.3328859060402682"/>
  </r>
  <r>
    <n v="278665"/>
    <n v="768"/>
    <n v="17588"/>
    <n v="16820"/>
    <n v="21.901041666666668"/>
  </r>
  <r>
    <n v="279611"/>
    <e v="#N/A"/>
    <n v="23479"/>
    <s v=""/>
    <s v=""/>
  </r>
  <r>
    <n v="279648"/>
    <n v="1153"/>
    <n v="32529"/>
    <n v="31376"/>
    <n v="27.212489158716391"/>
  </r>
  <r>
    <n v="279742"/>
    <n v="21942"/>
    <n v="19195"/>
    <n v="-2747"/>
    <n v="-0.12519369246194512"/>
  </r>
  <r>
    <n v="280231"/>
    <n v="5883"/>
    <n v="18383"/>
    <n v="12500"/>
    <n v="2.1247662757096721"/>
  </r>
  <r>
    <n v="281625"/>
    <n v="6007"/>
    <n v="27691"/>
    <n v="21684"/>
    <n v="3.6097885799900116"/>
  </r>
  <r>
    <n v="282326"/>
    <n v="8004"/>
    <n v="6321"/>
    <n v="-1683"/>
    <n v="-0.21026986506746626"/>
  </r>
  <r>
    <n v="282891"/>
    <n v="15254"/>
    <n v="9401"/>
    <n v="-5853"/>
    <n v="-0.38370263537432803"/>
  </r>
  <r>
    <n v="282986"/>
    <n v="26560"/>
    <n v="1718"/>
    <n v="-24842"/>
    <n v="-0.93531626506024101"/>
  </r>
  <r>
    <n v="283273"/>
    <n v="15122"/>
    <n v="33092"/>
    <n v="17970"/>
    <n v="1.1883348763391086"/>
  </r>
  <r>
    <n v="283572"/>
    <n v="26209"/>
    <n v="14927"/>
    <n v="-11282"/>
    <n v="-0.43046281811591436"/>
  </r>
  <r>
    <n v="285636"/>
    <n v="16981"/>
    <n v="33950"/>
    <n v="16969"/>
    <n v="0.99929332783699432"/>
  </r>
  <r>
    <n v="286228"/>
    <n v="6407"/>
    <n v="29341"/>
    <n v="22934"/>
    <n v="3.5795223973778678"/>
  </r>
  <r>
    <n v="286413"/>
    <n v="13719"/>
    <n v="18175"/>
    <n v="4456"/>
    <n v="0.32480501494278008"/>
  </r>
  <r>
    <n v="287127"/>
    <n v="5579"/>
    <n v="27026"/>
    <n v="21447"/>
    <n v="3.8442373185158631"/>
  </r>
  <r>
    <n v="291384"/>
    <n v="16753"/>
    <n v="22619"/>
    <n v="5866"/>
    <n v="0.35014624246403631"/>
  </r>
  <r>
    <n v="292266"/>
    <n v="26043"/>
    <n v="3374"/>
    <n v="-22669"/>
    <n v="-0.87044503321429945"/>
  </r>
  <r>
    <n v="294372"/>
    <n v="17619"/>
    <n v="16192"/>
    <n v="-1427"/>
    <n v="-8.0992110789488619E-2"/>
  </r>
  <r>
    <n v="294913"/>
    <n v="1244"/>
    <n v="6706"/>
    <n v="5462"/>
    <n v="4.390675241157556"/>
  </r>
  <r>
    <n v="297794"/>
    <n v="8687"/>
    <n v="25919"/>
    <n v="17232"/>
    <n v="1.9836537354667894"/>
  </r>
  <r>
    <n v="298943"/>
    <n v="16763"/>
    <n v="25103"/>
    <n v="8340"/>
    <n v="0.49752430949114118"/>
  </r>
  <r>
    <n v="300285"/>
    <n v="16365"/>
    <n v="9933"/>
    <n v="-6432"/>
    <n v="-0.39303391384051328"/>
  </r>
  <r>
    <n v="301229"/>
    <n v="5685"/>
    <n v="6501"/>
    <n v="816"/>
    <n v="0.14353562005277046"/>
  </r>
  <r>
    <n v="302291"/>
    <n v="6462"/>
    <n v="9866"/>
    <n v="3404"/>
    <n v="0.52677189724543483"/>
  </r>
  <r>
    <n v="303793"/>
    <n v="2395"/>
    <n v="34610"/>
    <n v="32215"/>
    <n v="13.450939457202505"/>
  </r>
  <r>
    <n v="304988"/>
    <n v="20283"/>
    <n v="11595"/>
    <n v="-8688"/>
    <n v="-0.42833900310604939"/>
  </r>
  <r>
    <n v="305576"/>
    <n v="2124"/>
    <n v="22400"/>
    <n v="20276"/>
    <n v="9.5461393596986817"/>
  </r>
  <r>
    <n v="305898"/>
    <n v="11715"/>
    <n v="1885"/>
    <n v="-9830"/>
    <n v="-0.83909517712334614"/>
  </r>
  <r>
    <n v="306166"/>
    <n v="23364"/>
    <n v="28992"/>
    <n v="5628"/>
    <n v="0.2408834103749358"/>
  </r>
  <r>
    <n v="306711"/>
    <n v="28209"/>
    <n v="6134"/>
    <n v="-22075"/>
    <n v="-0.78255166790740549"/>
  </r>
  <r>
    <n v="311444"/>
    <n v="17693"/>
    <e v="#N/A"/>
    <s v=""/>
    <s v=""/>
  </r>
  <r>
    <n v="311585"/>
    <n v="27656"/>
    <n v="17199"/>
    <n v="-10457"/>
    <n v="-0.37810963262944752"/>
  </r>
  <r>
    <n v="311910"/>
    <n v="10845"/>
    <n v="1240"/>
    <n v="-9605"/>
    <n v="-0.88566159520516363"/>
  </r>
  <r>
    <n v="311956"/>
    <n v="24754"/>
    <n v="14533"/>
    <n v="-10221"/>
    <n v="-0.41290296517734509"/>
  </r>
  <r>
    <n v="313094"/>
    <n v="16048"/>
    <n v="26716"/>
    <n v="10668"/>
    <n v="0.66475573280159517"/>
  </r>
  <r>
    <n v="314004"/>
    <n v="27203"/>
    <n v="26414"/>
    <n v="-789"/>
    <n v="-2.9004153953608058E-2"/>
  </r>
  <r>
    <n v="315116"/>
    <n v="25956"/>
    <n v="29925"/>
    <n v="3969"/>
    <n v="0.15291262135922329"/>
  </r>
  <r>
    <n v="315651"/>
    <e v="#N/A"/>
    <n v="11567"/>
    <s v=""/>
    <s v=""/>
  </r>
  <r>
    <n v="317676"/>
    <n v="3552"/>
    <n v="21322"/>
    <n v="17770"/>
    <n v="5.0028153153153152"/>
  </r>
  <r>
    <n v="317788"/>
    <n v="25949"/>
    <n v="1272"/>
    <n v="-24677"/>
    <n v="-0.95098076997186787"/>
  </r>
  <r>
    <n v="318152"/>
    <n v="9408"/>
    <n v="27677"/>
    <n v="18269"/>
    <n v="1.9418579931972788"/>
  </r>
  <r>
    <n v="319630"/>
    <n v="23334"/>
    <n v="26036"/>
    <n v="2702"/>
    <n v="0.11579669152309933"/>
  </r>
  <r>
    <n v="319731"/>
    <n v="7697"/>
    <n v="19406"/>
    <n v="11709"/>
    <n v="1.5212420423541639"/>
  </r>
  <r>
    <n v="321427"/>
    <n v="7370"/>
    <n v="26798"/>
    <n v="19428"/>
    <n v="2.6360922659430122"/>
  </r>
  <r>
    <n v="321851"/>
    <n v="21005"/>
    <n v="16343"/>
    <n v="-4662"/>
    <n v="-0.22194715543918114"/>
  </r>
  <r>
    <n v="323755"/>
    <n v="718"/>
    <n v="11685"/>
    <n v="10967"/>
    <n v="15.274373259052926"/>
  </r>
  <r>
    <n v="325379"/>
    <n v="1715"/>
    <n v="19571"/>
    <n v="17856"/>
    <n v="10.411661807580176"/>
  </r>
  <r>
    <n v="326939"/>
    <n v="13727"/>
    <n v="12862"/>
    <n v="-865"/>
    <n v="-6.3014496976761133E-2"/>
  </r>
  <r>
    <n v="331574"/>
    <n v="9682"/>
    <n v="4321"/>
    <n v="-5361"/>
    <n v="-0.55370791158851473"/>
  </r>
  <r>
    <n v="331851"/>
    <n v="19123"/>
    <n v="14277"/>
    <n v="-4846"/>
    <n v="-0.25341212152904879"/>
  </r>
  <r>
    <n v="332266"/>
    <n v="2042"/>
    <n v="15113"/>
    <n v="13071"/>
    <n v="6.401077375122429"/>
  </r>
  <r>
    <n v="335945"/>
    <n v="16045"/>
    <n v="6251"/>
    <n v="-9794"/>
    <n v="-0.61040822686195073"/>
  </r>
  <r>
    <n v="337618"/>
    <e v="#N/A"/>
    <n v="26486"/>
    <s v=""/>
    <s v=""/>
  </r>
  <r>
    <n v="337821"/>
    <n v="1172"/>
    <n v="32435"/>
    <n v="31263"/>
    <n v="26.674914675767919"/>
  </r>
  <r>
    <n v="342016"/>
    <n v="24227"/>
    <n v="34387"/>
    <n v="10160"/>
    <n v="0.41936682214058696"/>
  </r>
  <r>
    <n v="343152"/>
    <n v="5387"/>
    <n v="19394"/>
    <n v="14007"/>
    <n v="2.6001485056617786"/>
  </r>
  <r>
    <n v="345121"/>
    <n v="18490"/>
    <n v="15905"/>
    <n v="-2585"/>
    <n v="-0.13980530016224987"/>
  </r>
  <r>
    <n v="346265"/>
    <n v="6739"/>
    <n v="5004"/>
    <n v="-1735"/>
    <n v="-0.25745659593411485"/>
  </r>
  <r>
    <n v="347824"/>
    <n v="27962"/>
    <n v="27248"/>
    <n v="-714"/>
    <n v="-2.5534654173521208E-2"/>
  </r>
  <r>
    <n v="348780"/>
    <n v="13406"/>
    <e v="#N/A"/>
    <s v=""/>
    <s v=""/>
  </r>
  <r>
    <n v="353942"/>
    <n v="23102"/>
    <n v="24425"/>
    <n v="1323"/>
    <n v="5.7267769024326898E-2"/>
  </r>
  <r>
    <n v="355650"/>
    <n v="24809"/>
    <n v="735"/>
    <n v="-24074"/>
    <n v="-0.97037365472207671"/>
  </r>
  <r>
    <n v="355652"/>
    <n v="2642"/>
    <n v="3859"/>
    <n v="1217"/>
    <n v="0.46063588190764571"/>
  </r>
  <r>
    <n v="359058"/>
    <n v="20736"/>
    <n v="773"/>
    <n v="-19963"/>
    <n v="-0.96272183641975306"/>
  </r>
  <r>
    <n v="362656"/>
    <n v="22994"/>
    <n v="17476"/>
    <n v="-5518"/>
    <n v="-0.23997564582064887"/>
  </r>
  <r>
    <n v="363001"/>
    <n v="24942"/>
    <n v="21932"/>
    <n v="-3010"/>
    <n v="-0.12067997754791115"/>
  </r>
  <r>
    <n v="363254"/>
    <n v="24680"/>
    <n v="11667"/>
    <n v="-13013"/>
    <n v="-0.52726904376012962"/>
  </r>
  <r>
    <n v="364371"/>
    <n v="23532"/>
    <n v="1573"/>
    <n v="-21959"/>
    <n v="-0.93315485296617373"/>
  </r>
  <r>
    <n v="366372"/>
    <n v="28662"/>
    <n v="2561"/>
    <n v="-26101"/>
    <n v="-0.91064824506314979"/>
  </r>
  <r>
    <n v="366508"/>
    <n v="15083"/>
    <n v="33883"/>
    <n v="18800"/>
    <n v="1.2464363853344824"/>
  </r>
  <r>
    <n v="367142"/>
    <n v="15288"/>
    <n v="24750"/>
    <n v="9462"/>
    <n v="0.61891679748822603"/>
  </r>
  <r>
    <n v="367820"/>
    <n v="8156"/>
    <n v="28697"/>
    <n v="20541"/>
    <n v="2.5185139774399214"/>
  </r>
  <r>
    <n v="368442"/>
    <n v="18505"/>
    <n v="27604"/>
    <n v="9099"/>
    <n v="0.49170494460956499"/>
  </r>
  <r>
    <n v="369068"/>
    <n v="12447"/>
    <n v="15954"/>
    <n v="3507"/>
    <n v="0.28175463967221015"/>
  </r>
  <r>
    <n v="369109"/>
    <n v="23416"/>
    <n v="23164"/>
    <n v="-252"/>
    <n v="-1.0761872224120259E-2"/>
  </r>
  <r>
    <n v="369974"/>
    <n v="11557"/>
    <n v="14786"/>
    <n v="3229"/>
    <n v="0.27939776758674395"/>
  </r>
  <r>
    <n v="370029"/>
    <n v="1278"/>
    <n v="5579"/>
    <n v="4301"/>
    <n v="3.3654147104851329"/>
  </r>
  <r>
    <n v="370702"/>
    <n v="7919"/>
    <n v="20313"/>
    <n v="12394"/>
    <n v="1.5650966031064528"/>
  </r>
  <r>
    <n v="372610"/>
    <n v="13707"/>
    <n v="27601"/>
    <n v="13894"/>
    <n v="1.013642664332093"/>
  </r>
  <r>
    <n v="374071"/>
    <n v="13313"/>
    <n v="9198"/>
    <n v="-4115"/>
    <n v="-0.30909637196725004"/>
  </r>
  <r>
    <n v="376073"/>
    <n v="4988"/>
    <n v="13590"/>
    <n v="8602"/>
    <n v="1.7245388933440258"/>
  </r>
  <r>
    <n v="376135"/>
    <n v="1337"/>
    <n v="31864"/>
    <n v="30527"/>
    <n v="22.832460732984295"/>
  </r>
  <r>
    <n v="376223"/>
    <n v="14087"/>
    <n v="22585"/>
    <n v="8498"/>
    <n v="0.60325122453325764"/>
  </r>
  <r>
    <n v="379062"/>
    <n v="17716"/>
    <n v="13320"/>
    <n v="-4396"/>
    <n v="-0.24813727703770602"/>
  </r>
  <r>
    <n v="379881"/>
    <n v="2673"/>
    <n v="15505"/>
    <n v="12832"/>
    <n v="4.8005985783763565"/>
  </r>
  <r>
    <n v="380205"/>
    <n v="4166"/>
    <n v="32579"/>
    <n v="28413"/>
    <n v="6.8202112337974077"/>
  </r>
  <r>
    <n v="383770"/>
    <n v="11446"/>
    <n v="31872"/>
    <n v="20426"/>
    <n v="1.7845535558273633"/>
  </r>
  <r>
    <n v="384781"/>
    <n v="1091"/>
    <n v="18837"/>
    <n v="17746"/>
    <n v="16.265811182401468"/>
  </r>
  <r>
    <n v="386619"/>
    <e v="#N/A"/>
    <n v="15772"/>
    <s v=""/>
    <s v=""/>
  </r>
  <r>
    <n v="386747"/>
    <n v="1034"/>
    <n v="9017"/>
    <n v="7983"/>
    <n v="7.7205029013539654"/>
  </r>
  <r>
    <n v="387826"/>
    <n v="5414"/>
    <n v="15422"/>
    <n v="10008"/>
    <n v="1.8485408200960474"/>
  </r>
  <r>
    <n v="388170"/>
    <n v="4325"/>
    <n v="34793"/>
    <n v="30468"/>
    <n v="7.0446242774566477"/>
  </r>
  <r>
    <n v="393299"/>
    <n v="21795"/>
    <n v="10742"/>
    <n v="-11053"/>
    <n v="-0.50713466391374173"/>
  </r>
  <r>
    <n v="393738"/>
    <n v="27468"/>
    <e v="#N/A"/>
    <s v=""/>
    <s v=""/>
  </r>
  <r>
    <n v="394832"/>
    <n v="14437"/>
    <n v="11872"/>
    <n v="-2565"/>
    <n v="-0.17766849068366003"/>
  </r>
  <r>
    <n v="395667"/>
    <n v="3675"/>
    <n v="29316"/>
    <n v="25641"/>
    <n v="6.9771428571428569"/>
  </r>
  <r>
    <n v="397481"/>
    <n v="20321"/>
    <n v="4770"/>
    <n v="-15551"/>
    <n v="-0.76526745731017176"/>
  </r>
  <r>
    <n v="399585"/>
    <n v="24910"/>
    <n v="25917"/>
    <n v="1007"/>
    <n v="4.042553191489362E-2"/>
  </r>
  <r>
    <n v="400421"/>
    <n v="4778"/>
    <n v="26490"/>
    <n v="21712"/>
    <n v="4.5441607367099204"/>
  </r>
  <r>
    <n v="401243"/>
    <n v="26203"/>
    <n v="16082"/>
    <n v="-10121"/>
    <n v="-0.38625348242567648"/>
  </r>
  <r>
    <n v="401510"/>
    <n v="10840"/>
    <n v="19703"/>
    <n v="8863"/>
    <n v="0.81761992619926194"/>
  </r>
  <r>
    <n v="402532"/>
    <n v="22212"/>
    <n v="13408"/>
    <n v="-8804"/>
    <n v="-0.39636232667026833"/>
  </r>
  <r>
    <n v="404381"/>
    <n v="14035"/>
    <n v="26321"/>
    <n v="12286"/>
    <n v="0.87538297114356967"/>
  </r>
  <r>
    <n v="405572"/>
    <e v="#N/A"/>
    <n v="2775"/>
    <s v=""/>
    <s v=""/>
  </r>
  <r>
    <n v="405598"/>
    <n v="19623"/>
    <n v="17762"/>
    <n v="-1861"/>
    <n v="-9.4837690465270352E-2"/>
  </r>
  <r>
    <n v="406580"/>
    <n v="1900"/>
    <n v="34125"/>
    <n v="32225"/>
    <n v="16.960526315789473"/>
  </r>
  <r>
    <n v="408869"/>
    <n v="8893"/>
    <n v="11791"/>
    <n v="2898"/>
    <n v="0.32587428314404587"/>
  </r>
  <r>
    <n v="409510"/>
    <n v="3444"/>
    <n v="18714"/>
    <n v="15270"/>
    <n v="4.4337979094076658"/>
  </r>
  <r>
    <n v="410110"/>
    <n v="5113"/>
    <n v="32866"/>
    <n v="27753"/>
    <n v="5.427928808918443"/>
  </r>
  <r>
    <n v="415218"/>
    <n v="18410"/>
    <n v="2795"/>
    <n v="-15615"/>
    <n v="-0.84818033677349269"/>
  </r>
  <r>
    <n v="415525"/>
    <n v="27187"/>
    <n v="26939"/>
    <n v="-248"/>
    <n v="-9.1220068415051314E-3"/>
  </r>
  <r>
    <n v="415724"/>
    <n v="15690"/>
    <n v="10235"/>
    <n v="-5455"/>
    <n v="-0.34767367750159339"/>
  </r>
  <r>
    <n v="416455"/>
    <n v="20234"/>
    <n v="22813"/>
    <n v="2579"/>
    <n v="0.12745873282593653"/>
  </r>
  <r>
    <n v="419262"/>
    <n v="24326"/>
    <n v="6586"/>
    <n v="-17740"/>
    <n v="-0.72926087313985033"/>
  </r>
  <r>
    <n v="419856"/>
    <e v="#N/A"/>
    <n v="7910"/>
    <s v=""/>
    <s v=""/>
  </r>
  <r>
    <n v="421889"/>
    <n v="28001"/>
    <n v="25085"/>
    <n v="-2916"/>
    <n v="-0.10413913788793257"/>
  </r>
  <r>
    <n v="422000"/>
    <n v="14839"/>
    <n v="20087"/>
    <n v="5248"/>
    <n v="0.35366264573084438"/>
  </r>
  <r>
    <n v="422315"/>
    <n v="12036"/>
    <n v="26787"/>
    <n v="14751"/>
    <n v="1.2255732801595214"/>
  </r>
  <r>
    <n v="427185"/>
    <e v="#N/A"/>
    <n v="4357"/>
    <s v=""/>
    <s v=""/>
  </r>
  <r>
    <n v="429334"/>
    <n v="4207"/>
    <n v="27100"/>
    <n v="22893"/>
    <n v="5.4416448775849773"/>
  </r>
  <r>
    <n v="431077"/>
    <n v="21461"/>
    <n v="4743"/>
    <n v="-16718"/>
    <n v="-0.77899445505801224"/>
  </r>
  <r>
    <n v="431086"/>
    <n v="14688"/>
    <n v="30038"/>
    <n v="15350"/>
    <n v="1.0450708061002179"/>
  </r>
  <r>
    <n v="431786"/>
    <n v="11199"/>
    <n v="32280"/>
    <n v="21081"/>
    <n v="1.8824002143048486"/>
  </r>
  <r>
    <n v="432860"/>
    <n v="5561"/>
    <n v="20541"/>
    <n v="14980"/>
    <n v="2.6937601150872146"/>
  </r>
  <r>
    <n v="433371"/>
    <n v="14552"/>
    <n v="12209"/>
    <n v="-2343"/>
    <n v="-0.1610087960417812"/>
  </r>
  <r>
    <n v="433850"/>
    <n v="12210"/>
    <n v="30287"/>
    <n v="18077"/>
    <n v="1.4805077805077804"/>
  </r>
  <r>
    <n v="434615"/>
    <n v="16108"/>
    <n v="15522"/>
    <n v="-586"/>
    <n v="-3.6379438788179785E-2"/>
  </r>
  <r>
    <n v="435054"/>
    <n v="11660"/>
    <n v="491"/>
    <n v="-11169"/>
    <n v="-0.95789022298456261"/>
  </r>
  <r>
    <n v="435826"/>
    <n v="17414"/>
    <n v="6986"/>
    <n v="-10428"/>
    <n v="-0.59882852876995518"/>
  </r>
  <r>
    <n v="436175"/>
    <n v="8830"/>
    <n v="28913"/>
    <n v="20083"/>
    <n v="2.2744054360135899"/>
  </r>
  <r>
    <n v="436725"/>
    <n v="25242"/>
    <n v="32814"/>
    <n v="7572"/>
    <n v="0.29997623009270263"/>
  </r>
  <r>
    <n v="437840"/>
    <n v="4152"/>
    <n v="13415"/>
    <n v="9263"/>
    <n v="2.2309730250481694"/>
  </r>
  <r>
    <n v="438007"/>
    <n v="3289"/>
    <n v="3351"/>
    <n v="62"/>
    <n v="1.8850714502888416E-2"/>
  </r>
  <r>
    <n v="438607"/>
    <n v="23871"/>
    <n v="20095"/>
    <n v="-3776"/>
    <n v="-0.15818357002220268"/>
  </r>
  <r>
    <n v="438690"/>
    <n v="16802"/>
    <n v="29186"/>
    <n v="12384"/>
    <n v="0.73705511248660871"/>
  </r>
  <r>
    <n v="441516"/>
    <n v="8755"/>
    <n v="6300"/>
    <n v="-2455"/>
    <n v="-0.28041119360365507"/>
  </r>
  <r>
    <n v="444677"/>
    <n v="2665"/>
    <n v="6495"/>
    <n v="3830"/>
    <n v="1.4371482176360224"/>
  </r>
  <r>
    <n v="444879"/>
    <n v="20143"/>
    <n v="23845"/>
    <n v="3702"/>
    <n v="0.18378593059623691"/>
  </r>
  <r>
    <n v="448114"/>
    <n v="17233"/>
    <n v="27366"/>
    <n v="10133"/>
    <n v="0.58799976788719321"/>
  </r>
  <r>
    <n v="448565"/>
    <n v="23631"/>
    <e v="#N/A"/>
    <s v=""/>
    <s v=""/>
  </r>
  <r>
    <n v="450674"/>
    <n v="15911"/>
    <e v="#N/A"/>
    <s v=""/>
    <s v=""/>
  </r>
  <r>
    <n v="451285"/>
    <n v="26594"/>
    <n v="19888"/>
    <n v="-6706"/>
    <n v="-0.25216214183650448"/>
  </r>
  <r>
    <n v="452359"/>
    <n v="17314"/>
    <n v="5503"/>
    <n v="-11811"/>
    <n v="-0.68216472219013513"/>
  </r>
  <r>
    <n v="452585"/>
    <n v="3256"/>
    <n v="30169"/>
    <n v="26913"/>
    <n v="8.2656633906633914"/>
  </r>
  <r>
    <n v="454107"/>
    <n v="15444"/>
    <n v="3660"/>
    <n v="-11784"/>
    <n v="-0.76301476301476301"/>
  </r>
  <r>
    <n v="454468"/>
    <n v="18134"/>
    <n v="22781"/>
    <n v="4647"/>
    <n v="0.25625896106760782"/>
  </r>
  <r>
    <n v="456680"/>
    <n v="9228"/>
    <n v="22571"/>
    <n v="13343"/>
    <n v="1.4459254442999567"/>
  </r>
  <r>
    <n v="457854"/>
    <n v="17246"/>
    <n v="19129"/>
    <n v="1883"/>
    <n v="0.10918473849008466"/>
  </r>
  <r>
    <n v="458178"/>
    <n v="17062"/>
    <n v="24162"/>
    <n v="7100"/>
    <n v="0.41612941038565232"/>
  </r>
  <r>
    <n v="459338"/>
    <n v="20434"/>
    <n v="19449"/>
    <n v="-985"/>
    <n v="-4.820397376920818E-2"/>
  </r>
  <r>
    <n v="459817"/>
    <n v="11751"/>
    <n v="15738"/>
    <n v="3987"/>
    <n v="0.33929027316824101"/>
  </r>
  <r>
    <n v="460010"/>
    <n v="12985"/>
    <n v="31949"/>
    <n v="18964"/>
    <n v="1.4604543704274162"/>
  </r>
  <r>
    <n v="461184"/>
    <n v="19349"/>
    <n v="818"/>
    <n v="-18531"/>
    <n v="-0.95772391338053642"/>
  </r>
  <r>
    <n v="461345"/>
    <n v="12647"/>
    <n v="10299"/>
    <n v="-2348"/>
    <n v="-0.18565667747291847"/>
  </r>
  <r>
    <n v="461749"/>
    <n v="12547"/>
    <n v="29594"/>
    <n v="17047"/>
    <n v="1.3586514704710289"/>
  </r>
  <r>
    <n v="462714"/>
    <n v="7258"/>
    <n v="7676"/>
    <n v="418"/>
    <n v="5.7591623036649213E-2"/>
  </r>
  <r>
    <n v="463119"/>
    <n v="2604"/>
    <n v="4475"/>
    <n v="1871"/>
    <n v="0.71850998463901694"/>
  </r>
  <r>
    <n v="464729"/>
    <e v="#N/A"/>
    <n v="8277"/>
    <s v=""/>
    <s v=""/>
  </r>
  <r>
    <n v="465118"/>
    <n v="28171"/>
    <n v="26917"/>
    <n v="-1254"/>
    <n v="-4.4513861772745023E-2"/>
  </r>
  <r>
    <n v="467359"/>
    <n v="6719"/>
    <n v="22584"/>
    <n v="15865"/>
    <n v="2.361214466438458"/>
  </r>
  <r>
    <n v="467873"/>
    <n v="9167"/>
    <n v="4678"/>
    <n v="-4489"/>
    <n v="-0.4896912839533108"/>
  </r>
  <r>
    <n v="470406"/>
    <n v="18813"/>
    <n v="31472"/>
    <n v="12659"/>
    <n v="0.67288577047786102"/>
  </r>
  <r>
    <n v="472048"/>
    <n v="21501"/>
    <n v="18159"/>
    <n v="-3342"/>
    <n v="-0.15543463094739779"/>
  </r>
  <r>
    <n v="473392"/>
    <n v="12997"/>
    <e v="#N/A"/>
    <s v=""/>
    <s v=""/>
  </r>
  <r>
    <n v="475788"/>
    <n v="7366"/>
    <n v="24506"/>
    <n v="17140"/>
    <n v="2.3269074124355145"/>
  </r>
  <r>
    <n v="481251"/>
    <n v="11323"/>
    <e v="#N/A"/>
    <s v=""/>
    <s v=""/>
  </r>
  <r>
    <n v="482925"/>
    <n v="9750"/>
    <n v="23305"/>
    <n v="13555"/>
    <n v="1.3902564102564103"/>
  </r>
  <r>
    <n v="484406"/>
    <e v="#N/A"/>
    <n v="34748"/>
    <s v=""/>
    <s v=""/>
  </r>
  <r>
    <n v="485031"/>
    <n v="16618"/>
    <n v="9059"/>
    <n v="-7559"/>
    <n v="-0.45486821518834997"/>
  </r>
  <r>
    <n v="485186"/>
    <n v="17521"/>
    <n v="33564"/>
    <n v="16043"/>
    <n v="0.91564408424176702"/>
  </r>
  <r>
    <n v="485213"/>
    <n v="11564"/>
    <n v="31672"/>
    <n v="20108"/>
    <n v="1.7388446904185404"/>
  </r>
  <r>
    <n v="487152"/>
    <n v="18777"/>
    <n v="26259"/>
    <n v="7482"/>
    <n v="0.39846620865953025"/>
  </r>
  <r>
    <n v="487321"/>
    <n v="26137"/>
    <e v="#N/A"/>
    <s v=""/>
    <s v=""/>
  </r>
  <r>
    <n v="488613"/>
    <n v="16839"/>
    <n v="27118"/>
    <n v="10279"/>
    <n v="0.61042817269434047"/>
  </r>
  <r>
    <n v="490265"/>
    <n v="12643"/>
    <n v="8780"/>
    <n v="-3863"/>
    <n v="-0.3055445701178518"/>
  </r>
  <r>
    <n v="490997"/>
    <n v="14201"/>
    <n v="30629"/>
    <n v="16428"/>
    <n v="1.1568199422575876"/>
  </r>
  <r>
    <n v="492410"/>
    <n v="9309"/>
    <n v="16915"/>
    <n v="7606"/>
    <n v="0.81705876033945646"/>
  </r>
  <r>
    <n v="493417"/>
    <n v="16369"/>
    <n v="25225"/>
    <n v="8856"/>
    <n v="0.54102266479320671"/>
  </r>
  <r>
    <n v="493560"/>
    <n v="21696"/>
    <n v="23053"/>
    <n v="1357"/>
    <n v="6.2546091445427734E-2"/>
  </r>
  <r>
    <n v="498056"/>
    <n v="28370"/>
    <n v="23741"/>
    <n v="-4629"/>
    <n v="-0.16316531547409235"/>
  </r>
  <r>
    <n v="498600"/>
    <n v="5124"/>
    <n v="5508"/>
    <n v="384"/>
    <n v="7.4941451990632318E-2"/>
  </r>
  <r>
    <n v="499646"/>
    <n v="18867"/>
    <n v="22728"/>
    <n v="3861"/>
    <n v="0.2046430275083479"/>
  </r>
  <r>
    <n v="500942"/>
    <n v="9434"/>
    <n v="20176"/>
    <n v="10742"/>
    <n v="1.1386474454102185"/>
  </r>
  <r>
    <n v="501309"/>
    <n v="20879"/>
    <n v="21631"/>
    <n v="752"/>
    <n v="3.6017050625029932E-2"/>
  </r>
  <r>
    <n v="503677"/>
    <n v="25107"/>
    <n v="11662"/>
    <n v="-13445"/>
    <n v="-0.53550802565021705"/>
  </r>
  <r>
    <n v="504478"/>
    <n v="10424"/>
    <n v="15978"/>
    <n v="5554"/>
    <n v="0.53280890253261703"/>
  </r>
  <r>
    <n v="507016"/>
    <n v="23522"/>
    <n v="20975"/>
    <n v="-2547"/>
    <n v="-0.10828160870674262"/>
  </r>
  <r>
    <n v="508002"/>
    <n v="19509"/>
    <n v="31056"/>
    <n v="11547"/>
    <n v="0.59188067045978776"/>
  </r>
  <r>
    <n v="508224"/>
    <n v="25545"/>
    <n v="28886"/>
    <n v="3341"/>
    <n v="0.13078880407124682"/>
  </r>
  <r>
    <n v="508937"/>
    <n v="28084"/>
    <n v="26486"/>
    <n v="-1598"/>
    <n v="-5.6900726392251813E-2"/>
  </r>
  <r>
    <n v="509723"/>
    <n v="1125"/>
    <n v="31818"/>
    <n v="30693"/>
    <n v="27.282666666666668"/>
  </r>
  <r>
    <n v="509759"/>
    <n v="16585"/>
    <n v="23183"/>
    <n v="6598"/>
    <n v="0.39782936388302681"/>
  </r>
  <r>
    <n v="510779"/>
    <n v="26649"/>
    <n v="19276"/>
    <n v="-7373"/>
    <n v="-0.27667079440129083"/>
  </r>
  <r>
    <n v="511999"/>
    <n v="19490"/>
    <e v="#N/A"/>
    <s v=""/>
    <s v=""/>
  </r>
  <r>
    <n v="512332"/>
    <n v="28048"/>
    <n v="22508"/>
    <n v="-5540"/>
    <n v="-0.1975185396463206"/>
  </r>
  <r>
    <n v="513266"/>
    <n v="9659"/>
    <n v="20726"/>
    <n v="11067"/>
    <n v="1.1457707837250233"/>
  </r>
  <r>
    <n v="514474"/>
    <n v="17662"/>
    <n v="19887"/>
    <n v="2225"/>
    <n v="0.125976673083456"/>
  </r>
  <r>
    <n v="515171"/>
    <n v="10749"/>
    <n v="15516"/>
    <n v="4767"/>
    <n v="0.44348311470834495"/>
  </r>
  <r>
    <n v="515853"/>
    <n v="11397"/>
    <n v="13056"/>
    <n v="1659"/>
    <n v="0.14556462226901817"/>
  </r>
  <r>
    <n v="516520"/>
    <n v="9573"/>
    <n v="23656"/>
    <n v="14083"/>
    <n v="1.471116682335736"/>
  </r>
  <r>
    <n v="518153"/>
    <n v="10489"/>
    <n v="15422"/>
    <n v="4933"/>
    <n v="0.47030222137477357"/>
  </r>
  <r>
    <n v="519241"/>
    <n v="18586"/>
    <n v="29354"/>
    <n v="10768"/>
    <n v="0.57936080921123423"/>
  </r>
  <r>
    <n v="519883"/>
    <e v="#N/A"/>
    <n v="855"/>
    <s v=""/>
    <s v=""/>
  </r>
  <r>
    <n v="521541"/>
    <n v="18673"/>
    <n v="16475"/>
    <n v="-2198"/>
    <n v="-0.11771006265731269"/>
  </r>
  <r>
    <n v="521554"/>
    <n v="2573"/>
    <n v="17144"/>
    <n v="14571"/>
    <n v="5.6630392537893508"/>
  </r>
  <r>
    <n v="521628"/>
    <n v="20945"/>
    <n v="16455"/>
    <n v="-4490"/>
    <n v="-0.21437097159226545"/>
  </r>
  <r>
    <n v="524695"/>
    <n v="1365"/>
    <n v="954"/>
    <n v="-411"/>
    <n v="-0.30109890109890108"/>
  </r>
  <r>
    <n v="527961"/>
    <n v="3748"/>
    <n v="23328"/>
    <n v="19580"/>
    <n v="5.224119530416222"/>
  </r>
  <r>
    <n v="530278"/>
    <n v="19596"/>
    <n v="13227"/>
    <n v="-6369"/>
    <n v="-0.32501530924678507"/>
  </r>
  <r>
    <n v="531482"/>
    <n v="13343"/>
    <n v="4565"/>
    <n v="-8778"/>
    <n v="-0.65787304204451769"/>
  </r>
  <r>
    <n v="532491"/>
    <n v="9562"/>
    <n v="16481"/>
    <n v="6919"/>
    <n v="0.72359339050407867"/>
  </r>
  <r>
    <n v="533050"/>
    <n v="20031"/>
    <n v="29498"/>
    <n v="9467"/>
    <n v="0.47261744296340674"/>
  </r>
  <r>
    <n v="533429"/>
    <n v="26347"/>
    <n v="16599"/>
    <n v="-9748"/>
    <n v="-0.36998519755569892"/>
  </r>
  <r>
    <n v="534665"/>
    <n v="13018"/>
    <n v="11881"/>
    <n v="-1137"/>
    <n v="-8.7340605315716704E-2"/>
  </r>
  <r>
    <n v="534721"/>
    <n v="21903"/>
    <n v="13597"/>
    <n v="-8306"/>
    <n v="-0.37921745879559876"/>
  </r>
  <r>
    <n v="534794"/>
    <n v="10593"/>
    <n v="25770"/>
    <n v="15177"/>
    <n v="1.4327386009629"/>
  </r>
  <r>
    <n v="534970"/>
    <e v="#N/A"/>
    <n v="4188"/>
    <s v=""/>
    <s v=""/>
  </r>
  <r>
    <n v="536039"/>
    <n v="27520"/>
    <n v="7411"/>
    <n v="-20109"/>
    <n v="-0.73070494186046508"/>
  </r>
  <r>
    <n v="536812"/>
    <n v="24787"/>
    <n v="16195"/>
    <n v="-8592"/>
    <n v="-0.34663331585105095"/>
  </r>
  <r>
    <n v="537133"/>
    <e v="#N/A"/>
    <n v="23205"/>
    <s v=""/>
    <s v=""/>
  </r>
  <r>
    <n v="537226"/>
    <n v="21561"/>
    <n v="23711"/>
    <n v="2150"/>
    <n v="9.9717081768007046E-2"/>
  </r>
  <r>
    <n v="537500"/>
    <n v="14083"/>
    <n v="11582"/>
    <n v="-2501"/>
    <n v="-0.17759000213022794"/>
  </r>
  <r>
    <n v="538613"/>
    <n v="24820"/>
    <n v="4791"/>
    <n v="-20029"/>
    <n v="-0.80697018533440779"/>
  </r>
  <r>
    <n v="540218"/>
    <n v="8541"/>
    <n v="17534"/>
    <n v="8993"/>
    <n v="1.0529212036061351"/>
  </r>
  <r>
    <n v="540903"/>
    <n v="25322"/>
    <n v="5830"/>
    <n v="-19492"/>
    <n v="-0.76976542137271942"/>
  </r>
  <r>
    <n v="542411"/>
    <n v="25926"/>
    <n v="25200"/>
    <n v="-726"/>
    <n v="-2.8002777134922472E-2"/>
  </r>
  <r>
    <n v="544506"/>
    <n v="25729"/>
    <n v="28072"/>
    <n v="2343"/>
    <n v="9.1064557503206495E-2"/>
  </r>
  <r>
    <n v="545196"/>
    <n v="19502"/>
    <n v="10106"/>
    <n v="-9396"/>
    <n v="-0.48179673879602092"/>
  </r>
  <r>
    <n v="545415"/>
    <n v="23653"/>
    <n v="3362"/>
    <n v="-20291"/>
    <n v="-0.85786158204033314"/>
  </r>
  <r>
    <n v="548833"/>
    <n v="18068"/>
    <n v="17692"/>
    <n v="-376"/>
    <n v="-2.0810272304626964E-2"/>
  </r>
  <r>
    <n v="548910"/>
    <n v="3932"/>
    <n v="6311"/>
    <n v="2379"/>
    <n v="0.60503560528992884"/>
  </r>
  <r>
    <n v="549488"/>
    <n v="22959"/>
    <n v="14401"/>
    <n v="-8558"/>
    <n v="-0.37275142645585607"/>
  </r>
  <r>
    <n v="549866"/>
    <n v="22835"/>
    <n v="11256"/>
    <n v="-11579"/>
    <n v="-0.50707247646157216"/>
  </r>
  <r>
    <n v="550208"/>
    <n v="24874"/>
    <n v="10368"/>
    <n v="-14506"/>
    <n v="-0.58317922328535821"/>
  </r>
  <r>
    <n v="550793"/>
    <n v="8954"/>
    <n v="31913"/>
    <n v="22959"/>
    <n v="2.5641054277417914"/>
  </r>
  <r>
    <n v="551294"/>
    <n v="17575"/>
    <n v="17755"/>
    <n v="180"/>
    <n v="1.0241820768136558E-2"/>
  </r>
  <r>
    <n v="553999"/>
    <n v="21852"/>
    <n v="4801"/>
    <n v="-17051"/>
    <n v="-0.78029470986637384"/>
  </r>
  <r>
    <n v="554168"/>
    <n v="20524"/>
    <n v="8127"/>
    <n v="-12397"/>
    <n v="-0.60402455661664389"/>
  </r>
  <r>
    <n v="555127"/>
    <n v="9655"/>
    <n v="31944"/>
    <n v="22289"/>
    <n v="2.3085447954427756"/>
  </r>
  <r>
    <n v="555764"/>
    <n v="8098"/>
    <n v="6275"/>
    <n v="-1823"/>
    <n v="-0.22511731291676956"/>
  </r>
  <r>
    <n v="556155"/>
    <n v="13217"/>
    <n v="14768"/>
    <n v="1551"/>
    <n v="0.11734886888098661"/>
  </r>
  <r>
    <n v="556252"/>
    <n v="12547"/>
    <n v="32158"/>
    <n v="19611"/>
    <n v="1.563003108312744"/>
  </r>
  <r>
    <n v="556816"/>
    <n v="8605"/>
    <n v="33416"/>
    <n v="24811"/>
    <n v="2.8833236490412553"/>
  </r>
  <r>
    <n v="558684"/>
    <n v="26824"/>
    <n v="12459"/>
    <n v="-14365"/>
    <n v="-0.53552788547569341"/>
  </r>
  <r>
    <n v="558917"/>
    <n v="1813"/>
    <n v="31017"/>
    <n v="29204"/>
    <n v="16.108108108108109"/>
  </r>
  <r>
    <n v="558921"/>
    <n v="7625"/>
    <n v="13096"/>
    <n v="5471"/>
    <n v="0.7175081967213115"/>
  </r>
  <r>
    <n v="559003"/>
    <n v="1625"/>
    <n v="5986"/>
    <n v="4361"/>
    <n v="2.6836923076923078"/>
  </r>
  <r>
    <n v="559169"/>
    <n v="25042"/>
    <n v="29936"/>
    <n v="4894"/>
    <n v="0.19543167478635892"/>
  </r>
  <r>
    <n v="559804"/>
    <n v="20119"/>
    <n v="10431"/>
    <n v="-9688"/>
    <n v="-0.481534867538148"/>
  </r>
  <r>
    <n v="561683"/>
    <n v="3910"/>
    <n v="18483"/>
    <n v="14573"/>
    <n v="3.7271099744245526"/>
  </r>
  <r>
    <n v="562182"/>
    <n v="9417"/>
    <n v="16101"/>
    <n v="6684"/>
    <n v="0.70978018477222049"/>
  </r>
  <r>
    <n v="563040"/>
    <n v="24982"/>
    <n v="28157"/>
    <n v="3175"/>
    <n v="0.12709150588423665"/>
  </r>
  <r>
    <n v="563199"/>
    <n v="13849"/>
    <n v="4302"/>
    <n v="-9547"/>
    <n v="-0.68936385298577518"/>
  </r>
  <r>
    <n v="564361"/>
    <n v="9520"/>
    <n v="23700"/>
    <n v="14180"/>
    <n v="1.4894957983193278"/>
  </r>
  <r>
    <n v="565336"/>
    <n v="11298"/>
    <n v="17290"/>
    <n v="5992"/>
    <n v="0.53035935563816605"/>
  </r>
  <r>
    <n v="566634"/>
    <e v="#N/A"/>
    <n v="10834"/>
    <s v=""/>
    <s v=""/>
  </r>
  <r>
    <n v="567309"/>
    <n v="24631"/>
    <n v="15052"/>
    <n v="-9579"/>
    <n v="-0.3889001664569039"/>
  </r>
  <r>
    <n v="567618"/>
    <n v="21993"/>
    <n v="30057"/>
    <n v="8064"/>
    <n v="0.36666211976537988"/>
  </r>
  <r>
    <n v="568006"/>
    <n v="18837"/>
    <n v="1113"/>
    <n v="-17724"/>
    <n v="-0.94091415830546266"/>
  </r>
  <r>
    <n v="568115"/>
    <n v="6967"/>
    <n v="21641"/>
    <n v="14674"/>
    <n v="2.1062150136357114"/>
  </r>
  <r>
    <n v="569364"/>
    <n v="2845"/>
    <n v="9826"/>
    <n v="6981"/>
    <n v="2.4537785588752197"/>
  </r>
  <r>
    <n v="570254"/>
    <n v="17770"/>
    <n v="31964"/>
    <n v="14194"/>
    <n v="0.7987619583567811"/>
  </r>
  <r>
    <n v="572503"/>
    <n v="22062"/>
    <n v="29631"/>
    <n v="7569"/>
    <n v="0.3430785966820778"/>
  </r>
  <r>
    <n v="575564"/>
    <n v="27297"/>
    <n v="19538"/>
    <n v="-7759"/>
    <n v="-0.28424368978275999"/>
  </r>
  <r>
    <n v="576320"/>
    <n v="1213"/>
    <n v="5954"/>
    <n v="4741"/>
    <n v="3.9084913437757627"/>
  </r>
  <r>
    <n v="576323"/>
    <n v="1606"/>
    <n v="27216"/>
    <n v="25610"/>
    <n v="15.946450809464508"/>
  </r>
  <r>
    <n v="579375"/>
    <n v="11181"/>
    <n v="19516"/>
    <n v="8335"/>
    <n v="0.74546104999552809"/>
  </r>
  <r>
    <n v="581858"/>
    <n v="6195"/>
    <n v="22554"/>
    <n v="16359"/>
    <n v="2.6406779661016948"/>
  </r>
  <r>
    <n v="582387"/>
    <n v="22075"/>
    <n v="14682"/>
    <n v="-7393"/>
    <n v="-0.33490373725934314"/>
  </r>
  <r>
    <n v="583322"/>
    <n v="4856"/>
    <n v="2317"/>
    <n v="-2539"/>
    <n v="-0.52285831960461282"/>
  </r>
  <r>
    <n v="583665"/>
    <n v="4347"/>
    <n v="4631"/>
    <n v="284"/>
    <n v="6.5332413158500122E-2"/>
  </r>
  <r>
    <n v="583714"/>
    <n v="23718"/>
    <n v="25689"/>
    <n v="1971"/>
    <n v="8.310144194282823E-2"/>
  </r>
  <r>
    <n v="584286"/>
    <n v="26562"/>
    <n v="8557"/>
    <n v="-18005"/>
    <n v="-0.67784805361042089"/>
  </r>
  <r>
    <n v="585019"/>
    <n v="26162"/>
    <n v="22625"/>
    <n v="-3537"/>
    <n v="-0.13519608592615243"/>
  </r>
  <r>
    <n v="585690"/>
    <n v="21521"/>
    <n v="29680"/>
    <n v="8159"/>
    <n v="0.37911807072162074"/>
  </r>
  <r>
    <n v="585841"/>
    <n v="14606"/>
    <n v="1821"/>
    <n v="-12785"/>
    <n v="-0.8753252088182939"/>
  </r>
  <r>
    <n v="586001"/>
    <n v="15475"/>
    <n v="24099"/>
    <n v="8624"/>
    <n v="0.55728594507269791"/>
  </r>
  <r>
    <n v="587389"/>
    <n v="4170"/>
    <n v="29182"/>
    <n v="25012"/>
    <n v="5.9980815347721821"/>
  </r>
  <r>
    <n v="588366"/>
    <n v="23952"/>
    <n v="25556"/>
    <n v="1604"/>
    <n v="6.6967267869071478E-2"/>
  </r>
  <r>
    <n v="588519"/>
    <n v="14854"/>
    <n v="34196"/>
    <n v="19342"/>
    <n v="1.3021408374848527"/>
  </r>
  <r>
    <n v="591005"/>
    <n v="990"/>
    <n v="24038"/>
    <n v="23048"/>
    <n v="23.280808080808082"/>
  </r>
  <r>
    <n v="591062"/>
    <e v="#N/A"/>
    <n v="28850"/>
    <s v=""/>
    <s v=""/>
  </r>
  <r>
    <n v="591367"/>
    <n v="28231"/>
    <n v="32168"/>
    <n v="3937"/>
    <n v="0.13945662569515779"/>
  </r>
  <r>
    <n v="591651"/>
    <e v="#N/A"/>
    <n v="16485"/>
    <s v=""/>
    <s v=""/>
  </r>
  <r>
    <n v="593748"/>
    <n v="9888"/>
    <n v="31146"/>
    <n v="21258"/>
    <n v="2.149878640776699"/>
  </r>
  <r>
    <n v="595009"/>
    <n v="28033"/>
    <n v="33214"/>
    <n v="5181"/>
    <n v="0.18481789319730318"/>
  </r>
  <r>
    <n v="595758"/>
    <n v="3387"/>
    <n v="28914"/>
    <n v="25527"/>
    <n v="7.5367581930912309"/>
  </r>
  <r>
    <n v="597130"/>
    <n v="13578"/>
    <n v="19079"/>
    <n v="5501"/>
    <n v="0.40514066872882604"/>
  </r>
  <r>
    <n v="604137"/>
    <n v="26227"/>
    <n v="8151"/>
    <n v="-18076"/>
    <n v="-0.6892134060319518"/>
  </r>
  <r>
    <n v="604205"/>
    <n v="11748"/>
    <n v="4782"/>
    <n v="-6966"/>
    <n v="-0.59295199182839631"/>
  </r>
  <r>
    <n v="604266"/>
    <n v="22382"/>
    <n v="6724"/>
    <n v="-15658"/>
    <n v="-0.69958001965865424"/>
  </r>
  <r>
    <n v="605255"/>
    <n v="3974"/>
    <n v="18793"/>
    <n v="14819"/>
    <n v="3.7289884247609462"/>
  </r>
  <r>
    <n v="605654"/>
    <n v="19345"/>
    <n v="19785"/>
    <n v="440"/>
    <n v="2.2744895321788576E-2"/>
  </r>
  <r>
    <n v="607012"/>
    <n v="21180"/>
    <n v="17501"/>
    <n v="-3679"/>
    <n v="-0.17370160528800754"/>
  </r>
  <r>
    <n v="607025"/>
    <n v="2129"/>
    <n v="10564"/>
    <n v="8435"/>
    <n v="3.9619539689995302"/>
  </r>
  <r>
    <n v="608230"/>
    <n v="2739"/>
    <n v="33568"/>
    <n v="30829"/>
    <n v="11.255567725447243"/>
  </r>
  <r>
    <n v="608257"/>
    <n v="27922"/>
    <n v="18074"/>
    <n v="-9848"/>
    <n v="-0.35269679822362293"/>
  </r>
  <r>
    <n v="608721"/>
    <n v="23024"/>
    <n v="1135"/>
    <n v="-21889"/>
    <n v="-0.95070361362056988"/>
  </r>
  <r>
    <n v="608792"/>
    <n v="17422"/>
    <n v="726"/>
    <n v="-16696"/>
    <n v="-0.95832855010905749"/>
  </r>
  <r>
    <n v="609293"/>
    <n v="2293"/>
    <n v="26709"/>
    <n v="24416"/>
    <n v="10.648059310946358"/>
  </r>
  <r>
    <n v="610422"/>
    <n v="20566"/>
    <n v="13226"/>
    <n v="-7340"/>
    <n v="-0.35689973743071091"/>
  </r>
  <r>
    <n v="610456"/>
    <n v="17785"/>
    <n v="4327"/>
    <n v="-13458"/>
    <n v="-0.75670508855777341"/>
  </r>
  <r>
    <n v="611180"/>
    <n v="25071"/>
    <n v="28290"/>
    <n v="3219"/>
    <n v="0.12839535718559292"/>
  </r>
  <r>
    <n v="611205"/>
    <n v="27902"/>
    <n v="2532"/>
    <n v="-25370"/>
    <n v="-0.90925381693068597"/>
  </r>
  <r>
    <n v="611276"/>
    <n v="9768"/>
    <n v="24504"/>
    <n v="14736"/>
    <n v="1.5085995085995085"/>
  </r>
  <r>
    <n v="613450"/>
    <n v="3685"/>
    <n v="21690"/>
    <n v="18005"/>
    <n v="4.8860244233378562"/>
  </r>
  <r>
    <n v="617065"/>
    <n v="1046"/>
    <n v="18410"/>
    <n v="17364"/>
    <n v="16.600382409177822"/>
  </r>
  <r>
    <n v="617218"/>
    <n v="21860"/>
    <n v="14784"/>
    <n v="-7076"/>
    <n v="-0.32369624885635867"/>
  </r>
  <r>
    <n v="621424"/>
    <n v="1755"/>
    <n v="10481"/>
    <n v="8726"/>
    <n v="4.9720797720797725"/>
  </r>
  <r>
    <n v="624795"/>
    <n v="786"/>
    <n v="13579"/>
    <n v="12793"/>
    <n v="16.276081424936386"/>
  </r>
  <r>
    <n v="625801"/>
    <n v="19940"/>
    <n v="34121"/>
    <n v="14181"/>
    <n v="0.71118355065195582"/>
  </r>
  <r>
    <n v="628255"/>
    <n v="23779"/>
    <n v="10052"/>
    <n v="-13727"/>
    <n v="-0.57727406535178094"/>
  </r>
  <r>
    <n v="628905"/>
    <n v="19712"/>
    <n v="25776"/>
    <n v="6064"/>
    <n v="0.30762987012987014"/>
  </r>
  <r>
    <n v="630215"/>
    <n v="28017"/>
    <n v="28749"/>
    <n v="732"/>
    <n v="2.6126994324874184E-2"/>
  </r>
  <r>
    <n v="630432"/>
    <n v="5836"/>
    <n v="33076"/>
    <n v="27240"/>
    <n v="4.6675805346127488"/>
  </r>
  <r>
    <n v="631612"/>
    <n v="4508"/>
    <n v="21063"/>
    <n v="16555"/>
    <n v="3.6723602484472049"/>
  </r>
  <r>
    <n v="631811"/>
    <n v="15919"/>
    <n v="18123"/>
    <n v="2204"/>
    <n v="0.13845090772033419"/>
  </r>
  <r>
    <n v="631840"/>
    <n v="8989"/>
    <n v="20823"/>
    <n v="11834"/>
    <n v="1.3164979419290244"/>
  </r>
  <r>
    <n v="633069"/>
    <n v="16905"/>
    <n v="20597"/>
    <n v="3692"/>
    <n v="0.2183969239869861"/>
  </r>
  <r>
    <n v="633737"/>
    <n v="14753"/>
    <n v="16892"/>
    <n v="2139"/>
    <n v="0.14498746017759101"/>
  </r>
  <r>
    <n v="634111"/>
    <n v="18163"/>
    <n v="24926"/>
    <n v="6763"/>
    <n v="0.37235038264603865"/>
  </r>
  <r>
    <n v="635008"/>
    <n v="20940"/>
    <n v="10727"/>
    <n v="-10213"/>
    <n v="-0.48772683858643745"/>
  </r>
  <r>
    <n v="635302"/>
    <n v="26599"/>
    <n v="32385"/>
    <n v="5786"/>
    <n v="0.21752697469829693"/>
  </r>
  <r>
    <n v="635351"/>
    <n v="27036"/>
    <n v="31875"/>
    <n v="4839"/>
    <n v="0.17898357745228585"/>
  </r>
  <r>
    <n v="635786"/>
    <n v="4562"/>
    <n v="21711"/>
    <n v="17149"/>
    <n v="3.7590968873301183"/>
  </r>
  <r>
    <n v="636244"/>
    <n v="16307"/>
    <e v="#N/A"/>
    <s v=""/>
    <s v=""/>
  </r>
  <r>
    <n v="636836"/>
    <n v="6351"/>
    <n v="14003"/>
    <n v="7652"/>
    <n v="1.2048496299795308"/>
  </r>
  <r>
    <n v="637493"/>
    <n v="23886"/>
    <n v="26995"/>
    <n v="3109"/>
    <n v="0.13015992631667087"/>
  </r>
  <r>
    <n v="638657"/>
    <n v="5555"/>
    <n v="18574"/>
    <n v="13019"/>
    <n v="2.3436543654365436"/>
  </r>
  <r>
    <n v="644095"/>
    <n v="16712"/>
    <n v="27581"/>
    <n v="10869"/>
    <n v="0.65037099090473915"/>
  </r>
  <r>
    <n v="644259"/>
    <n v="4658"/>
    <n v="28280"/>
    <n v="23622"/>
    <n v="5.0712752254186348"/>
  </r>
  <r>
    <n v="644737"/>
    <n v="15492"/>
    <n v="31598"/>
    <n v="16106"/>
    <n v="1.0396333591531113"/>
  </r>
  <r>
    <n v="645383"/>
    <n v="3199"/>
    <n v="27746"/>
    <n v="24547"/>
    <n v="7.6733354173179116"/>
  </r>
  <r>
    <n v="646579"/>
    <n v="795"/>
    <n v="19475"/>
    <n v="18680"/>
    <n v="23.49685534591195"/>
  </r>
  <r>
    <n v="647516"/>
    <n v="6711"/>
    <n v="3227"/>
    <n v="-3484"/>
    <n v="-0.51914766800774848"/>
  </r>
  <r>
    <n v="648294"/>
    <n v="13637"/>
    <n v="32212"/>
    <n v="18575"/>
    <n v="1.3621031018552467"/>
  </r>
  <r>
    <n v="648317"/>
    <n v="28685"/>
    <n v="21256"/>
    <n v="-7429"/>
    <n v="-0.2589855325082796"/>
  </r>
  <r>
    <n v="649684"/>
    <n v="8695"/>
    <n v="21419"/>
    <n v="12724"/>
    <n v="1.4633697527314549"/>
  </r>
  <r>
    <n v="650932"/>
    <n v="21000"/>
    <n v="5618"/>
    <n v="-15382"/>
    <n v="-0.7324761904761905"/>
  </r>
  <r>
    <n v="653392"/>
    <n v="27151"/>
    <n v="19694"/>
    <n v="-7457"/>
    <n v="-0.27464918419211076"/>
  </r>
  <r>
    <n v="653528"/>
    <n v="9578"/>
    <n v="16843"/>
    <n v="7265"/>
    <n v="0.75850908331593236"/>
  </r>
  <r>
    <n v="654539"/>
    <n v="2322"/>
    <n v="19602"/>
    <n v="17280"/>
    <n v="7.441860465116279"/>
  </r>
  <r>
    <n v="657221"/>
    <n v="26794"/>
    <n v="15468"/>
    <n v="-11326"/>
    <n v="-0.42270657609912665"/>
  </r>
  <r>
    <n v="658107"/>
    <n v="20378"/>
    <n v="2948"/>
    <n v="-17430"/>
    <n v="-0.85533418392383942"/>
  </r>
  <r>
    <n v="658622"/>
    <n v="15575"/>
    <n v="30419"/>
    <n v="14844"/>
    <n v="0.9530658105939005"/>
  </r>
  <r>
    <n v="659223"/>
    <n v="16971"/>
    <n v="30540"/>
    <n v="13569"/>
    <n v="0.79954039243415242"/>
  </r>
  <r>
    <n v="659245"/>
    <n v="8053"/>
    <n v="21403"/>
    <n v="13350"/>
    <n v="1.657767291692537"/>
  </r>
  <r>
    <n v="660280"/>
    <n v="11063"/>
    <n v="6836"/>
    <n v="-4227"/>
    <n v="-0.38208442556268646"/>
  </r>
  <r>
    <n v="660727"/>
    <n v="3467"/>
    <n v="32107"/>
    <n v="28640"/>
    <n v="8.2607441592154593"/>
  </r>
  <r>
    <n v="661987"/>
    <n v="17624"/>
    <n v="31454"/>
    <n v="13830"/>
    <n v="0.78472537448933277"/>
  </r>
  <r>
    <n v="662323"/>
    <n v="22430"/>
    <n v="7679"/>
    <n v="-14751"/>
    <n v="-0.65764600980829246"/>
  </r>
  <r>
    <n v="663572"/>
    <n v="10470"/>
    <n v="31643"/>
    <n v="21173"/>
    <n v="2.0222540592168099"/>
  </r>
  <r>
    <n v="665235"/>
    <n v="5416"/>
    <n v="23065"/>
    <n v="17649"/>
    <n v="3.2586779911373709"/>
  </r>
  <r>
    <n v="666078"/>
    <n v="11616"/>
    <n v="28989"/>
    <n v="17373"/>
    <n v="1.4956095041322315"/>
  </r>
  <r>
    <n v="666654"/>
    <n v="3496"/>
    <n v="30989"/>
    <n v="27493"/>
    <n v="7.8641304347826084"/>
  </r>
  <r>
    <n v="666721"/>
    <n v="14283"/>
    <n v="16341"/>
    <n v="2058"/>
    <n v="0.1440873766015543"/>
  </r>
  <r>
    <n v="668528"/>
    <n v="26139"/>
    <n v="18804"/>
    <n v="-7335"/>
    <n v="-0.28061517273040287"/>
  </r>
  <r>
    <n v="669097"/>
    <e v="#N/A"/>
    <n v="21975"/>
    <s v=""/>
    <s v=""/>
  </r>
  <r>
    <n v="669727"/>
    <n v="21064"/>
    <n v="493"/>
    <n v="-20571"/>
    <n v="-0.97659513862514247"/>
  </r>
  <r>
    <n v="669924"/>
    <n v="25744"/>
    <n v="15966"/>
    <n v="-9778"/>
    <n v="-0.379816656308266"/>
  </r>
  <r>
    <n v="670277"/>
    <n v="19507"/>
    <n v="24400"/>
    <n v="4893"/>
    <n v="0.25083303429538112"/>
  </r>
  <r>
    <n v="673334"/>
    <n v="21700"/>
    <n v="33986"/>
    <n v="12286"/>
    <n v="0.56617511520737329"/>
  </r>
  <r>
    <n v="674679"/>
    <n v="6921"/>
    <n v="34230"/>
    <n v="27309"/>
    <n v="3.9458170784568702"/>
  </r>
  <r>
    <n v="676272"/>
    <n v="1168"/>
    <n v="27543"/>
    <n v="26375"/>
    <n v="22.581335616438356"/>
  </r>
  <r>
    <n v="677056"/>
    <n v="1704"/>
    <n v="26519"/>
    <n v="24815"/>
    <n v="14.562793427230046"/>
  </r>
  <r>
    <n v="677767"/>
    <n v="22291"/>
    <n v="21705"/>
    <n v="-586"/>
    <n v="-2.6288636669507873E-2"/>
  </r>
  <r>
    <n v="678883"/>
    <n v="15607"/>
    <n v="32263"/>
    <n v="16656"/>
    <n v="1.0672134298712117"/>
  </r>
  <r>
    <n v="679240"/>
    <n v="24786"/>
    <n v="19208"/>
    <n v="-5578"/>
    <n v="-0.22504639715968691"/>
  </r>
  <r>
    <n v="680255"/>
    <n v="26355"/>
    <n v="25488"/>
    <n v="-867"/>
    <n v="-3.2896983494593059E-2"/>
  </r>
  <r>
    <n v="680269"/>
    <n v="842"/>
    <n v="14675"/>
    <n v="13833"/>
    <n v="16.428741092636578"/>
  </r>
  <r>
    <n v="680403"/>
    <n v="14227"/>
    <n v="16874"/>
    <n v="2647"/>
    <n v="0.18605468475434034"/>
  </r>
  <r>
    <n v="680736"/>
    <n v="4835"/>
    <n v="16490"/>
    <n v="11655"/>
    <n v="2.4105480868665978"/>
  </r>
  <r>
    <n v="682485"/>
    <n v="3003"/>
    <n v="10151"/>
    <n v="7148"/>
    <n v="2.3802863802863801"/>
  </r>
  <r>
    <n v="682944"/>
    <n v="7267"/>
    <n v="13701"/>
    <n v="6434"/>
    <n v="0.8853722306316224"/>
  </r>
  <r>
    <n v="684156"/>
    <n v="12678"/>
    <n v="4910"/>
    <n v="-7768"/>
    <n v="-0.61271493926486831"/>
  </r>
  <r>
    <n v="684679"/>
    <n v="17306"/>
    <n v="11957"/>
    <n v="-5349"/>
    <n v="-0.30908355483647287"/>
  </r>
  <r>
    <n v="685005"/>
    <n v="5594"/>
    <n v="31194"/>
    <n v="25600"/>
    <n v="4.5763317840543438"/>
  </r>
  <r>
    <n v="686869"/>
    <n v="24502"/>
    <n v="21194"/>
    <n v="-3308"/>
    <n v="-0.13500938698881723"/>
  </r>
  <r>
    <n v="688330"/>
    <n v="26202"/>
    <e v="#N/A"/>
    <s v=""/>
    <s v=""/>
  </r>
  <r>
    <n v="689457"/>
    <n v="18692"/>
    <n v="17539"/>
    <n v="-1153"/>
    <n v="-6.1684142948855124E-2"/>
  </r>
  <r>
    <n v="694772"/>
    <e v="#N/A"/>
    <n v="11537"/>
    <s v=""/>
    <s v=""/>
  </r>
  <r>
    <n v="695028"/>
    <n v="28425"/>
    <n v="2452"/>
    <n v="-25973"/>
    <n v="-0.91373790677220756"/>
  </r>
  <r>
    <n v="695193"/>
    <n v="12182"/>
    <n v="26849"/>
    <n v="14667"/>
    <n v="1.2039894926941388"/>
  </r>
  <r>
    <n v="697534"/>
    <n v="21971"/>
    <n v="14726"/>
    <n v="-7245"/>
    <n v="-0.32975285603750398"/>
  </r>
  <r>
    <n v="699023"/>
    <n v="23380"/>
    <n v="20977"/>
    <n v="-2403"/>
    <n v="-0.10278015397775876"/>
  </r>
  <r>
    <n v="699040"/>
    <n v="26017"/>
    <n v="20442"/>
    <n v="-5575"/>
    <n v="-0.21428296882807396"/>
  </r>
  <r>
    <n v="700499"/>
    <n v="27978"/>
    <n v="22423"/>
    <n v="-5555"/>
    <n v="-0.19854885981842876"/>
  </r>
  <r>
    <n v="700691"/>
    <n v="21189"/>
    <n v="29150"/>
    <n v="7961"/>
    <n v="0.37571381377129642"/>
  </r>
  <r>
    <n v="701509"/>
    <n v="9238"/>
    <n v="8488"/>
    <n v="-750"/>
    <n v="-8.1186403983546221E-2"/>
  </r>
  <r>
    <n v="703566"/>
    <n v="19630"/>
    <n v="10026"/>
    <n v="-9604"/>
    <n v="-0.4892511462047886"/>
  </r>
  <r>
    <n v="706303"/>
    <n v="14304"/>
    <n v="11097"/>
    <n v="-3207"/>
    <n v="-0.22420302013422819"/>
  </r>
  <r>
    <n v="706895"/>
    <n v="3994"/>
    <n v="25587"/>
    <n v="21593"/>
    <n v="5.4063595393089638"/>
  </r>
  <r>
    <n v="707285"/>
    <n v="24178"/>
    <n v="11887"/>
    <n v="-12291"/>
    <n v="-0.50835470262221849"/>
  </r>
  <r>
    <n v="707626"/>
    <n v="13775"/>
    <n v="5050"/>
    <n v="-8725"/>
    <n v="-0.6333938294010889"/>
  </r>
  <r>
    <n v="709161"/>
    <e v="#N/A"/>
    <n v="26432"/>
    <s v=""/>
    <s v=""/>
  </r>
  <r>
    <n v="709775"/>
    <n v="28785"/>
    <n v="5843"/>
    <n v="-22942"/>
    <n v="-0.79701233281222861"/>
  </r>
  <r>
    <n v="711573"/>
    <n v="21462"/>
    <n v="9447"/>
    <n v="-12015"/>
    <n v="-0.5598266703941851"/>
  </r>
  <r>
    <n v="711960"/>
    <n v="14707"/>
    <n v="19703"/>
    <n v="4996"/>
    <n v="0.33970218263411983"/>
  </r>
  <r>
    <n v="712365"/>
    <n v="19291"/>
    <n v="11734"/>
    <n v="-7557"/>
    <n v="-0.39173707946710901"/>
  </r>
  <r>
    <n v="712942"/>
    <n v="11871"/>
    <n v="13822"/>
    <n v="1951"/>
    <n v="0.16435009687473676"/>
  </r>
  <r>
    <n v="713256"/>
    <n v="19881"/>
    <n v="15532"/>
    <n v="-4349"/>
    <n v="-0.2187515718525225"/>
  </r>
  <r>
    <n v="715122"/>
    <n v="26570"/>
    <n v="7413"/>
    <n v="-19157"/>
    <n v="-0.72100112909296199"/>
  </r>
  <r>
    <n v="715274"/>
    <n v="13789"/>
    <n v="32678"/>
    <n v="18889"/>
    <n v="1.3698600333599247"/>
  </r>
  <r>
    <n v="717307"/>
    <e v="#N/A"/>
    <n v="14598"/>
    <s v=""/>
    <s v=""/>
  </r>
  <r>
    <n v="718146"/>
    <n v="12412"/>
    <n v="26014"/>
    <n v="13602"/>
    <n v="1.0958749597164035"/>
  </r>
  <r>
    <n v="721067"/>
    <n v="26591"/>
    <n v="31796"/>
    <n v="5205"/>
    <n v="0.1957429205370238"/>
  </r>
  <r>
    <n v="721091"/>
    <n v="13763"/>
    <n v="21995"/>
    <n v="8232"/>
    <n v="0.5981254087044976"/>
  </r>
  <r>
    <n v="721215"/>
    <n v="25528"/>
    <n v="9868"/>
    <n v="-15660"/>
    <n v="-0.61344406142275154"/>
  </r>
  <r>
    <n v="721750"/>
    <n v="7556"/>
    <n v="24280"/>
    <n v="16724"/>
    <n v="2.2133403917416623"/>
  </r>
  <r>
    <n v="721829"/>
    <n v="8580"/>
    <n v="30982"/>
    <n v="22402"/>
    <n v="2.6109557109557109"/>
  </r>
  <r>
    <n v="722396"/>
    <n v="14911"/>
    <n v="4969"/>
    <n v="-9942"/>
    <n v="-0.66675608611092485"/>
  </r>
  <r>
    <n v="723762"/>
    <n v="7928"/>
    <n v="12553"/>
    <n v="4625"/>
    <n v="0.5833753784056509"/>
  </r>
  <r>
    <n v="726047"/>
    <n v="7202"/>
    <n v="14709"/>
    <n v="7507"/>
    <n v="1.042349347403499"/>
  </r>
  <r>
    <n v="728822"/>
    <n v="4365"/>
    <n v="32704"/>
    <n v="28339"/>
    <n v="6.4923253150057274"/>
  </r>
  <r>
    <n v="733367"/>
    <n v="6146"/>
    <n v="17591"/>
    <n v="11445"/>
    <n v="1.8621867881548975"/>
  </r>
  <r>
    <n v="734162"/>
    <n v="18123"/>
    <n v="33507"/>
    <n v="15384"/>
    <n v="0.84886608177454059"/>
  </r>
  <r>
    <n v="735081"/>
    <n v="1146"/>
    <n v="9933"/>
    <n v="8787"/>
    <n v="7.667539267015707"/>
  </r>
  <r>
    <n v="735832"/>
    <n v="18297"/>
    <n v="10921"/>
    <n v="-7376"/>
    <n v="-0.40312619555118323"/>
  </r>
  <r>
    <n v="737141"/>
    <n v="5208"/>
    <n v="20232"/>
    <n v="15024"/>
    <n v="2.8847926267281108"/>
  </r>
  <r>
    <n v="739426"/>
    <n v="28983"/>
    <n v="6266"/>
    <n v="-22717"/>
    <n v="-0.78380429907186977"/>
  </r>
  <r>
    <n v="741726"/>
    <n v="27232"/>
    <n v="17640"/>
    <n v="-9592"/>
    <n v="-0.35223266745005877"/>
  </r>
  <r>
    <n v="742530"/>
    <n v="7097"/>
    <n v="5420"/>
    <n v="-1677"/>
    <n v="-0.23629702691278004"/>
  </r>
  <r>
    <n v="742758"/>
    <n v="23214"/>
    <n v="10014"/>
    <n v="-13200"/>
    <n v="-0.56862238304471435"/>
  </r>
  <r>
    <n v="743047"/>
    <n v="8041"/>
    <n v="30182"/>
    <n v="22141"/>
    <n v="2.753513244621316"/>
  </r>
  <r>
    <n v="746933"/>
    <e v="#N/A"/>
    <n v="9664"/>
    <s v=""/>
    <s v=""/>
  </r>
  <r>
    <n v="747919"/>
    <n v="9488"/>
    <n v="14728"/>
    <n v="5240"/>
    <n v="0.55227655986509272"/>
  </r>
  <r>
    <n v="749530"/>
    <e v="#N/A"/>
    <n v="26379"/>
    <s v=""/>
    <s v=""/>
  </r>
  <r>
    <n v="749677"/>
    <n v="16011"/>
    <n v="31129"/>
    <n v="15118"/>
    <n v="0.94422584473174698"/>
  </r>
  <r>
    <n v="751014"/>
    <n v="28332"/>
    <n v="19819"/>
    <n v="-8513"/>
    <n v="-0.30047296343357333"/>
  </r>
  <r>
    <n v="751348"/>
    <n v="21783"/>
    <n v="26589"/>
    <n v="4806"/>
    <n v="0.22063076711196805"/>
  </r>
  <r>
    <n v="752063"/>
    <n v="1996"/>
    <n v="7034"/>
    <n v="5038"/>
    <n v="2.5240480961923848"/>
  </r>
  <r>
    <n v="752723"/>
    <n v="22097"/>
    <e v="#N/A"/>
    <s v=""/>
    <s v=""/>
  </r>
  <r>
    <n v="753281"/>
    <n v="15981"/>
    <n v="5846"/>
    <n v="-10135"/>
    <n v="-0.63419060133909022"/>
  </r>
  <r>
    <n v="753320"/>
    <n v="5572"/>
    <n v="7591"/>
    <n v="2019"/>
    <n v="0.36234745154343145"/>
  </r>
  <r>
    <n v="754824"/>
    <n v="17630"/>
    <n v="13563"/>
    <n v="-4067"/>
    <n v="-0.23068633011911516"/>
  </r>
  <r>
    <n v="755040"/>
    <n v="27305"/>
    <n v="32685"/>
    <n v="5380"/>
    <n v="0.19703351034609046"/>
  </r>
  <r>
    <n v="755346"/>
    <n v="6330"/>
    <n v="2001"/>
    <n v="-4329"/>
    <n v="-0.68388625592417063"/>
  </r>
  <r>
    <n v="755661"/>
    <n v="22175"/>
    <n v="31693"/>
    <n v="9518"/>
    <n v="0.42922209695603158"/>
  </r>
  <r>
    <n v="755708"/>
    <n v="12378"/>
    <e v="#N/A"/>
    <s v=""/>
    <s v=""/>
  </r>
  <r>
    <n v="755734"/>
    <n v="28029"/>
    <n v="8885"/>
    <n v="-19144"/>
    <n v="-0.68300688572549861"/>
  </r>
  <r>
    <n v="755950"/>
    <n v="20113"/>
    <n v="7772"/>
    <n v="-12341"/>
    <n v="-0.61358325461144536"/>
  </r>
  <r>
    <n v="757110"/>
    <e v="#N/A"/>
    <n v="34291"/>
    <s v=""/>
    <s v=""/>
  </r>
  <r>
    <n v="757372"/>
    <n v="9313"/>
    <n v="15453"/>
    <n v="6140"/>
    <n v="0.65929346075378503"/>
  </r>
  <r>
    <n v="757579"/>
    <n v="21838"/>
    <n v="15385"/>
    <n v="-6453"/>
    <n v="-0.29549409286564704"/>
  </r>
  <r>
    <n v="758098"/>
    <n v="5734"/>
    <n v="23765"/>
    <n v="18031"/>
    <n v="3.144576212068364"/>
  </r>
  <r>
    <n v="758842"/>
    <n v="5171"/>
    <n v="4097"/>
    <n v="-1074"/>
    <n v="-0.20769677045058982"/>
  </r>
  <r>
    <n v="760622"/>
    <n v="11736"/>
    <n v="14736"/>
    <n v="3000"/>
    <n v="0.2556237218813906"/>
  </r>
  <r>
    <n v="761105"/>
    <n v="9656"/>
    <n v="12740"/>
    <n v="3084"/>
    <n v="0.31938690969345485"/>
  </r>
  <r>
    <n v="762317"/>
    <n v="17826"/>
    <n v="907"/>
    <n v="-16919"/>
    <n v="-0.94911926399640978"/>
  </r>
  <r>
    <n v="762796"/>
    <n v="15398"/>
    <n v="27658"/>
    <n v="12260"/>
    <n v="0.79620729964930514"/>
  </r>
  <r>
    <n v="764616"/>
    <n v="22302"/>
    <n v="30324"/>
    <n v="8022"/>
    <n v="0.35969868173258002"/>
  </r>
  <r>
    <n v="764891"/>
    <n v="11255"/>
    <n v="17411"/>
    <n v="6156"/>
    <n v="0.54695690804087072"/>
  </r>
  <r>
    <n v="765551"/>
    <n v="24855"/>
    <n v="14676"/>
    <n v="-10179"/>
    <n v="-0.40953530476765238"/>
  </r>
  <r>
    <n v="765634"/>
    <n v="27946"/>
    <n v="22009"/>
    <n v="-5937"/>
    <n v="-0.21244543047305517"/>
  </r>
  <r>
    <n v="770330"/>
    <n v="746"/>
    <n v="25485"/>
    <n v="24739"/>
    <n v="33.162198391420908"/>
  </r>
  <r>
    <n v="770564"/>
    <n v="6718"/>
    <n v="34770"/>
    <n v="28052"/>
    <n v="4.1756475141411133"/>
  </r>
  <r>
    <n v="771469"/>
    <e v="#N/A"/>
    <n v="4592"/>
    <s v=""/>
    <s v=""/>
  </r>
  <r>
    <n v="775911"/>
    <n v="1159"/>
    <n v="26093"/>
    <n v="24934"/>
    <n v="21.513373597929249"/>
  </r>
  <r>
    <n v="776310"/>
    <n v="26019"/>
    <n v="23110"/>
    <n v="-2909"/>
    <n v="-0.11180291325569776"/>
  </r>
  <r>
    <n v="777158"/>
    <n v="16689"/>
    <n v="8974"/>
    <n v="-7715"/>
    <n v="-0.46228054407094493"/>
  </r>
  <r>
    <n v="778951"/>
    <n v="11375"/>
    <n v="26488"/>
    <n v="15113"/>
    <n v="1.3286153846153845"/>
  </r>
  <r>
    <n v="780952"/>
    <n v="6128"/>
    <n v="13594"/>
    <n v="7466"/>
    <n v="1.2183420365535249"/>
  </r>
  <r>
    <n v="781541"/>
    <n v="7626"/>
    <n v="27923"/>
    <n v="20297"/>
    <n v="2.6615525832677682"/>
  </r>
  <r>
    <n v="781832"/>
    <n v="14981"/>
    <n v="15123"/>
    <n v="142"/>
    <n v="9.4786729857819912E-3"/>
  </r>
  <r>
    <n v="781946"/>
    <n v="5818"/>
    <n v="12044"/>
    <n v="6226"/>
    <n v="1.0701271914747337"/>
  </r>
  <r>
    <n v="785357"/>
    <n v="4394"/>
    <n v="2416"/>
    <n v="-1978"/>
    <n v="-0.4501593081474738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8F26AF5-EC26-41C5-A50B-A7D4500DD110}" name="PivotTable2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A4" firstHeaderRow="1" firstDataRow="1" firstDataCol="0"/>
  <pivotFields count="5">
    <pivotField showAll="0"/>
    <pivotField showAll="0"/>
    <pivotField showAll="0"/>
    <pivotField dataField="1" showAll="0"/>
    <pivotField showAll="0"/>
  </pivotFields>
  <rowItems count="1">
    <i/>
  </rowItems>
  <colItems count="1">
    <i/>
  </colItems>
  <dataFields count="1">
    <dataField name="Sum of Stigning i kr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C4719F9-7B56-4A89-B36C-936855B45194}" name="Omsætning16" displayName="Omsætning16" ref="A1:C535" totalsRowShown="0">
  <tableColumns count="3">
    <tableColumn id="1" xr3:uid="{E09B0479-9E77-4DE0-97F9-DB5340316E39}" name="År"/>
    <tableColumn id="2" xr3:uid="{0F4ABAB8-C935-4EE5-8CC5-49FDC97BA1D9}" name="Kundenr"/>
    <tableColumn id="3" xr3:uid="{DC24E0FF-E2F5-40A9-9666-A2C2A8F59C72}" name="Omsætning" dataDxfId="17" dataCellStyle="Currency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0524203-9314-4829-979A-D4E796FE9A52}" name="Omsætning17" displayName="Omsætning17" ref="A1:C494" totalsRowShown="0">
  <tableColumns count="3">
    <tableColumn id="1" xr3:uid="{4B7FB72B-C0AC-42F3-AE1A-26FC2389CEB7}" name="År"/>
    <tableColumn id="2" xr3:uid="{07854A4F-7ED2-4090-BD59-81D01991E7FF}" name="Kundenr"/>
    <tableColumn id="3" xr3:uid="{96A5D724-F11A-4BE6-8519-41F7021BAE8E}" name="Omsætning" dataDxfId="16" dataCellStyle="Currenc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5885251-92E6-4614-A835-38A28D11106C}" name="Table15" displayName="Table15" ref="A1:E509" totalsRowCount="1">
  <sortState ref="A2:D508">
    <sortCondition ref="A1:A508"/>
  </sortState>
  <tableColumns count="5">
    <tableColumn id="1" xr3:uid="{0B025589-85CF-4A4B-84D8-86DFC7C67F95}" name="Kundenr"/>
    <tableColumn id="2" xr3:uid="{94EA9436-7689-4CDF-BE1E-E4C13959C51E}" name="Omsætning 16" dataDxfId="7" totalsRowDxfId="3"/>
    <tableColumn id="3" xr3:uid="{0499DEA2-1994-486F-883B-BBAC55E7517E}" name="Omsætning 17" dataDxfId="6" totalsRowDxfId="2"/>
    <tableColumn id="4" xr3:uid="{F8B017FC-5729-452A-881F-E462FA22AF58}" name="Stigning i kr" totalsRowFunction="sum" dataDxfId="5" totalsRowDxfId="1" totalsRowCellStyle="Currency"/>
    <tableColumn id="5" xr3:uid="{0C6B77DE-5A5D-41F6-B566-E74F9D1D14BA}" name="Stigning i procent" totalsRowFunction="custom" dataDxfId="4" totalsRowDxfId="0" dataCellStyle="Percent" totalsRowCellStyle="Percent">
      <totalsRowFormula>AVERAGE(Table15[Stigning i procent])</totalsRow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747EDC1-36A9-4FC9-A33D-838B4ECE83A9}" name="Table1" displayName="Table1" ref="A1:E509" totalsRowCount="1">
  <sortState ref="A2:D508">
    <sortCondition ref="A1:A508"/>
  </sortState>
  <tableColumns count="5">
    <tableColumn id="1" xr3:uid="{9F20FE28-DB02-48A5-929C-3FB6C6042558}" name="Kundenr"/>
    <tableColumn id="2" xr3:uid="{18C2B19B-C94F-4F8B-B3F8-A774E670B1AA}" name="Omsætning 16" dataDxfId="13" totalsRowDxfId="12">
      <calculatedColumnFormula>IFERROR(VLOOKUP(Table1[[#This Row],[Kundenr]],Omsætning16[[Kundenr]:[Omsætning]],2,FALSE),"Var ikke kunde i 2016")</calculatedColumnFormula>
    </tableColumn>
    <tableColumn id="3" xr3:uid="{72AC63E4-7C0B-4B90-8EBE-3ADAB0C650DB}" name="Omsætning 17" dataDxfId="8" totalsRowDxfId="11">
      <calculatedColumnFormula>IFERROR(VLOOKUP(Table1[[#This Row],[Kundenr]],Omsætning17[[Kundenr]:[Omsætning]],2,FALSE),"Har ikke købt i 2017 endnu")</calculatedColumnFormula>
    </tableColumn>
    <tableColumn id="4" xr3:uid="{3A9EF2F8-B897-4717-A006-C056D878B9A2}" name="Stigning i kr" totalsRowFunction="sum" dataDxfId="14" totalsRowDxfId="10" totalsRowCellStyle="Currency">
      <calculatedColumnFormula>IFERROR(Table1[[#This Row],[Omsætning 17]]-Table1[[#This Row],[Omsætning 16]],"")</calculatedColumnFormula>
    </tableColumn>
    <tableColumn id="5" xr3:uid="{36EA7342-CD7E-4781-B345-F03C39EB8481}" name="Stigning i procent" totalsRowFunction="custom" dataDxfId="15" totalsRowDxfId="9" dataCellStyle="Percent" totalsRowCellStyle="Percent">
      <calculatedColumnFormula>IFERROR(Table1[[#This Row],[Stigning i kr]]/Table1[[#This Row],[Omsætning 16]],"")</calculatedColumnFormula>
      <totalsRowFormula>AVERAGE(Table1[Stigning i procent])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404BA-0E2E-4BB7-81E2-57DFA0175ADF}">
  <dimension ref="A1:C535"/>
  <sheetViews>
    <sheetView tabSelected="1" workbookViewId="0">
      <selection activeCell="E10" sqref="E10"/>
    </sheetView>
  </sheetViews>
  <sheetFormatPr defaultRowHeight="14.4" x14ac:dyDescent="0.3"/>
  <cols>
    <col min="1" max="3" width="14.77734375" customWidth="1"/>
  </cols>
  <sheetData>
    <row r="1" spans="1:3" x14ac:dyDescent="0.3">
      <c r="A1" t="s">
        <v>2</v>
      </c>
      <c r="B1" t="s">
        <v>0</v>
      </c>
      <c r="C1" t="s">
        <v>1</v>
      </c>
    </row>
    <row r="2" spans="1:3" x14ac:dyDescent="0.3">
      <c r="A2">
        <v>2016</v>
      </c>
      <c r="B2">
        <v>221905</v>
      </c>
      <c r="C2" s="1">
        <v>23503</v>
      </c>
    </row>
    <row r="3" spans="1:3" x14ac:dyDescent="0.3">
      <c r="A3">
        <v>2016</v>
      </c>
      <c r="B3">
        <v>770330</v>
      </c>
      <c r="C3" s="1">
        <v>746</v>
      </c>
    </row>
    <row r="4" spans="1:3" x14ac:dyDescent="0.3">
      <c r="A4">
        <v>2016</v>
      </c>
      <c r="B4">
        <v>363254</v>
      </c>
      <c r="C4" s="1">
        <v>24680</v>
      </c>
    </row>
    <row r="5" spans="1:3" x14ac:dyDescent="0.3">
      <c r="A5">
        <v>2016</v>
      </c>
      <c r="B5">
        <v>734162</v>
      </c>
      <c r="C5" s="1">
        <v>18123</v>
      </c>
    </row>
    <row r="6" spans="1:3" x14ac:dyDescent="0.3">
      <c r="A6">
        <v>2016</v>
      </c>
      <c r="B6">
        <v>493560</v>
      </c>
      <c r="C6" s="1">
        <v>21696</v>
      </c>
    </row>
    <row r="7" spans="1:3" x14ac:dyDescent="0.3">
      <c r="A7">
        <v>2016</v>
      </c>
      <c r="B7">
        <v>456680</v>
      </c>
      <c r="C7" s="1">
        <v>9228</v>
      </c>
    </row>
    <row r="8" spans="1:3" x14ac:dyDescent="0.3">
      <c r="A8">
        <v>2016</v>
      </c>
      <c r="B8">
        <v>755708</v>
      </c>
      <c r="C8" s="1">
        <v>12378</v>
      </c>
    </row>
    <row r="9" spans="1:3" x14ac:dyDescent="0.3">
      <c r="A9">
        <v>2016</v>
      </c>
      <c r="B9">
        <v>393738</v>
      </c>
      <c r="C9" s="1">
        <v>27468</v>
      </c>
    </row>
    <row r="10" spans="1:3" x14ac:dyDescent="0.3">
      <c r="A10">
        <v>2016</v>
      </c>
      <c r="B10">
        <v>723762</v>
      </c>
      <c r="C10" s="1">
        <v>7928</v>
      </c>
    </row>
    <row r="11" spans="1:3" x14ac:dyDescent="0.3">
      <c r="A11">
        <v>2016</v>
      </c>
      <c r="B11">
        <v>666078</v>
      </c>
      <c r="C11" s="1">
        <v>11616</v>
      </c>
    </row>
    <row r="12" spans="1:3" x14ac:dyDescent="0.3">
      <c r="A12">
        <v>2016</v>
      </c>
      <c r="B12">
        <v>422315</v>
      </c>
      <c r="C12" s="1">
        <v>12036</v>
      </c>
    </row>
    <row r="13" spans="1:3" x14ac:dyDescent="0.3">
      <c r="A13">
        <v>2016</v>
      </c>
      <c r="B13">
        <v>239953</v>
      </c>
      <c r="C13" s="1">
        <v>17285</v>
      </c>
    </row>
    <row r="14" spans="1:3" x14ac:dyDescent="0.3">
      <c r="A14">
        <v>2016</v>
      </c>
      <c r="B14">
        <v>355652</v>
      </c>
      <c r="C14" s="1">
        <v>2642</v>
      </c>
    </row>
    <row r="15" spans="1:3" x14ac:dyDescent="0.3">
      <c r="A15">
        <v>2016</v>
      </c>
      <c r="B15">
        <v>321851</v>
      </c>
      <c r="C15" s="1">
        <v>21005</v>
      </c>
    </row>
    <row r="16" spans="1:3" x14ac:dyDescent="0.3">
      <c r="A16">
        <v>2016</v>
      </c>
      <c r="B16">
        <v>653528</v>
      </c>
      <c r="C16" s="1">
        <v>9578</v>
      </c>
    </row>
    <row r="17" spans="1:3" x14ac:dyDescent="0.3">
      <c r="A17">
        <v>2016</v>
      </c>
      <c r="B17">
        <v>452585</v>
      </c>
      <c r="C17" s="1">
        <v>3256</v>
      </c>
    </row>
    <row r="18" spans="1:3" x14ac:dyDescent="0.3">
      <c r="A18">
        <v>2016</v>
      </c>
      <c r="B18">
        <v>595009</v>
      </c>
      <c r="C18" s="1">
        <v>28033</v>
      </c>
    </row>
    <row r="19" spans="1:3" x14ac:dyDescent="0.3">
      <c r="A19">
        <v>2016</v>
      </c>
      <c r="B19">
        <v>743047</v>
      </c>
      <c r="C19" s="1">
        <v>8041</v>
      </c>
    </row>
    <row r="20" spans="1:3" x14ac:dyDescent="0.3">
      <c r="A20">
        <v>2016</v>
      </c>
      <c r="B20">
        <v>387826</v>
      </c>
      <c r="C20" s="1">
        <v>5414</v>
      </c>
    </row>
    <row r="21" spans="1:3" x14ac:dyDescent="0.3">
      <c r="A21">
        <v>2016</v>
      </c>
      <c r="B21">
        <v>550208</v>
      </c>
      <c r="C21" s="1">
        <v>24874</v>
      </c>
    </row>
    <row r="22" spans="1:3" x14ac:dyDescent="0.3">
      <c r="A22">
        <v>2016</v>
      </c>
      <c r="B22">
        <v>485031</v>
      </c>
      <c r="C22" s="1">
        <v>16618</v>
      </c>
    </row>
    <row r="23" spans="1:3" x14ac:dyDescent="0.3">
      <c r="A23">
        <v>2016</v>
      </c>
      <c r="B23">
        <v>777158</v>
      </c>
      <c r="C23" s="1">
        <v>16689</v>
      </c>
    </row>
    <row r="24" spans="1:3" x14ac:dyDescent="0.3">
      <c r="A24">
        <v>2016</v>
      </c>
      <c r="B24">
        <v>332266</v>
      </c>
      <c r="C24" s="1">
        <v>2042</v>
      </c>
    </row>
    <row r="25" spans="1:3" x14ac:dyDescent="0.3">
      <c r="A25">
        <v>2016</v>
      </c>
      <c r="B25">
        <v>563040</v>
      </c>
      <c r="C25" s="1">
        <v>24982</v>
      </c>
    </row>
    <row r="26" spans="1:3" x14ac:dyDescent="0.3">
      <c r="A26">
        <v>2016</v>
      </c>
      <c r="B26">
        <v>301229</v>
      </c>
      <c r="C26" s="1">
        <v>5685</v>
      </c>
    </row>
    <row r="27" spans="1:3" x14ac:dyDescent="0.3">
      <c r="A27">
        <v>2016</v>
      </c>
      <c r="B27">
        <v>234576</v>
      </c>
      <c r="C27" s="1">
        <v>10663</v>
      </c>
    </row>
    <row r="28" spans="1:3" x14ac:dyDescent="0.3">
      <c r="A28">
        <v>2016</v>
      </c>
      <c r="B28">
        <v>401243</v>
      </c>
      <c r="C28" s="1">
        <v>26203</v>
      </c>
    </row>
    <row r="29" spans="1:3" x14ac:dyDescent="0.3">
      <c r="A29">
        <v>2016</v>
      </c>
      <c r="B29">
        <v>751348</v>
      </c>
      <c r="C29" s="1">
        <v>21783</v>
      </c>
    </row>
    <row r="30" spans="1:3" x14ac:dyDescent="0.3">
      <c r="A30">
        <v>2016</v>
      </c>
      <c r="B30">
        <v>733367</v>
      </c>
      <c r="C30" s="1">
        <v>6146</v>
      </c>
    </row>
    <row r="31" spans="1:3" x14ac:dyDescent="0.3">
      <c r="A31">
        <v>2016</v>
      </c>
      <c r="B31">
        <v>367820</v>
      </c>
      <c r="C31" s="1">
        <v>8156</v>
      </c>
    </row>
    <row r="32" spans="1:3" x14ac:dyDescent="0.3">
      <c r="A32">
        <v>2016</v>
      </c>
      <c r="B32">
        <v>585841</v>
      </c>
      <c r="C32" s="1">
        <v>14606</v>
      </c>
    </row>
    <row r="33" spans="1:3" x14ac:dyDescent="0.3">
      <c r="A33">
        <v>2016</v>
      </c>
      <c r="B33">
        <v>531482</v>
      </c>
      <c r="C33" s="1">
        <v>13343</v>
      </c>
    </row>
    <row r="34" spans="1:3" x14ac:dyDescent="0.3">
      <c r="A34">
        <v>2016</v>
      </c>
      <c r="B34">
        <v>487321</v>
      </c>
      <c r="C34" s="1">
        <v>26137</v>
      </c>
    </row>
    <row r="35" spans="1:3" x14ac:dyDescent="0.3">
      <c r="A35">
        <v>2016</v>
      </c>
      <c r="B35">
        <v>244695</v>
      </c>
      <c r="C35" s="1">
        <v>26386</v>
      </c>
    </row>
    <row r="36" spans="1:3" x14ac:dyDescent="0.3">
      <c r="A36">
        <v>2016</v>
      </c>
      <c r="B36">
        <v>752723</v>
      </c>
      <c r="C36" s="1">
        <v>22097</v>
      </c>
    </row>
    <row r="37" spans="1:3" x14ac:dyDescent="0.3">
      <c r="A37">
        <v>2016</v>
      </c>
      <c r="B37">
        <v>448565</v>
      </c>
      <c r="C37" s="1">
        <v>23631</v>
      </c>
    </row>
    <row r="38" spans="1:3" x14ac:dyDescent="0.3">
      <c r="A38">
        <v>2016</v>
      </c>
      <c r="B38">
        <v>450674</v>
      </c>
      <c r="C38" s="1">
        <v>15911</v>
      </c>
    </row>
    <row r="39" spans="1:3" x14ac:dyDescent="0.3">
      <c r="A39">
        <v>2016</v>
      </c>
      <c r="B39">
        <v>473392</v>
      </c>
      <c r="C39" s="1">
        <v>12997</v>
      </c>
    </row>
    <row r="40" spans="1:3" x14ac:dyDescent="0.3">
      <c r="A40">
        <v>2016</v>
      </c>
      <c r="B40">
        <v>415724</v>
      </c>
      <c r="C40" s="1">
        <v>15690</v>
      </c>
    </row>
    <row r="41" spans="1:3" x14ac:dyDescent="0.3">
      <c r="A41">
        <v>2016</v>
      </c>
      <c r="B41">
        <v>588519</v>
      </c>
      <c r="C41" s="1">
        <v>14854</v>
      </c>
    </row>
    <row r="42" spans="1:3" x14ac:dyDescent="0.3">
      <c r="A42">
        <v>2016</v>
      </c>
      <c r="B42">
        <v>548910</v>
      </c>
      <c r="C42" s="1">
        <v>3932</v>
      </c>
    </row>
    <row r="43" spans="1:3" x14ac:dyDescent="0.3">
      <c r="A43">
        <v>2016</v>
      </c>
      <c r="B43">
        <v>699023</v>
      </c>
      <c r="C43" s="1">
        <v>23380</v>
      </c>
    </row>
    <row r="44" spans="1:3" x14ac:dyDescent="0.3">
      <c r="A44">
        <v>2016</v>
      </c>
      <c r="B44">
        <v>435826</v>
      </c>
      <c r="C44" s="1">
        <v>17414</v>
      </c>
    </row>
    <row r="45" spans="1:3" x14ac:dyDescent="0.3">
      <c r="A45">
        <v>2016</v>
      </c>
      <c r="B45">
        <v>431086</v>
      </c>
      <c r="C45" s="1">
        <v>14688</v>
      </c>
    </row>
    <row r="46" spans="1:3" x14ac:dyDescent="0.3">
      <c r="A46">
        <v>2016</v>
      </c>
      <c r="B46">
        <v>754824</v>
      </c>
      <c r="C46" s="1">
        <v>17630</v>
      </c>
    </row>
    <row r="47" spans="1:3" x14ac:dyDescent="0.3">
      <c r="A47">
        <v>2016</v>
      </c>
      <c r="B47">
        <v>279648</v>
      </c>
      <c r="C47" s="1">
        <v>1153</v>
      </c>
    </row>
    <row r="48" spans="1:3" x14ac:dyDescent="0.3">
      <c r="A48">
        <v>2016</v>
      </c>
      <c r="B48">
        <v>770564</v>
      </c>
      <c r="C48" s="1">
        <v>6718</v>
      </c>
    </row>
    <row r="49" spans="1:3" x14ac:dyDescent="0.3">
      <c r="A49">
        <v>2016</v>
      </c>
      <c r="B49">
        <v>488613</v>
      </c>
      <c r="C49" s="1">
        <v>16839</v>
      </c>
    </row>
    <row r="50" spans="1:3" x14ac:dyDescent="0.3">
      <c r="A50">
        <v>2016</v>
      </c>
      <c r="B50">
        <v>644737</v>
      </c>
      <c r="C50" s="1">
        <v>15492</v>
      </c>
    </row>
    <row r="51" spans="1:3" x14ac:dyDescent="0.3">
      <c r="A51">
        <v>2016</v>
      </c>
      <c r="B51">
        <v>565336</v>
      </c>
      <c r="C51" s="1">
        <v>11298</v>
      </c>
    </row>
    <row r="52" spans="1:3" x14ac:dyDescent="0.3">
      <c r="A52">
        <v>2016</v>
      </c>
      <c r="B52">
        <v>534794</v>
      </c>
      <c r="C52" s="1">
        <v>10593</v>
      </c>
    </row>
    <row r="53" spans="1:3" x14ac:dyDescent="0.3">
      <c r="A53">
        <v>2016</v>
      </c>
      <c r="B53">
        <v>313094</v>
      </c>
      <c r="C53" s="1">
        <v>16048</v>
      </c>
    </row>
    <row r="54" spans="1:3" x14ac:dyDescent="0.3">
      <c r="A54">
        <v>2016</v>
      </c>
      <c r="B54">
        <v>435054</v>
      </c>
      <c r="C54" s="1">
        <v>11660</v>
      </c>
    </row>
    <row r="55" spans="1:3" x14ac:dyDescent="0.3">
      <c r="A55">
        <v>2016</v>
      </c>
      <c r="B55">
        <v>404381</v>
      </c>
      <c r="C55" s="1">
        <v>14035</v>
      </c>
    </row>
    <row r="56" spans="1:3" x14ac:dyDescent="0.3">
      <c r="A56">
        <v>2016</v>
      </c>
      <c r="B56">
        <v>707285</v>
      </c>
      <c r="C56" s="1">
        <v>24178</v>
      </c>
    </row>
    <row r="57" spans="1:3" x14ac:dyDescent="0.3">
      <c r="A57">
        <v>2016</v>
      </c>
      <c r="B57">
        <v>438690</v>
      </c>
      <c r="C57" s="1">
        <v>16802</v>
      </c>
    </row>
    <row r="58" spans="1:3" x14ac:dyDescent="0.3">
      <c r="A58">
        <v>2016</v>
      </c>
      <c r="B58">
        <v>568006</v>
      </c>
      <c r="C58" s="1">
        <v>18837</v>
      </c>
    </row>
    <row r="59" spans="1:3" x14ac:dyDescent="0.3">
      <c r="A59">
        <v>2016</v>
      </c>
      <c r="B59">
        <v>662323</v>
      </c>
      <c r="C59" s="1">
        <v>22430</v>
      </c>
    </row>
    <row r="60" spans="1:3" x14ac:dyDescent="0.3">
      <c r="A60">
        <v>2016</v>
      </c>
      <c r="B60">
        <v>706895</v>
      </c>
      <c r="C60" s="1">
        <v>3994</v>
      </c>
    </row>
    <row r="61" spans="1:3" x14ac:dyDescent="0.3">
      <c r="A61">
        <v>2016</v>
      </c>
      <c r="B61">
        <v>311444</v>
      </c>
      <c r="C61" s="1">
        <v>17693</v>
      </c>
    </row>
    <row r="62" spans="1:3" x14ac:dyDescent="0.3">
      <c r="A62">
        <v>2016</v>
      </c>
      <c r="B62">
        <v>636244</v>
      </c>
      <c r="C62" s="1">
        <v>16307</v>
      </c>
    </row>
    <row r="63" spans="1:3" x14ac:dyDescent="0.3">
      <c r="A63">
        <v>2016</v>
      </c>
      <c r="B63">
        <v>481251</v>
      </c>
      <c r="C63" s="1">
        <v>11323</v>
      </c>
    </row>
    <row r="64" spans="1:3" x14ac:dyDescent="0.3">
      <c r="A64">
        <v>2016</v>
      </c>
      <c r="B64">
        <v>688330</v>
      </c>
      <c r="C64" s="1">
        <v>26202</v>
      </c>
    </row>
    <row r="65" spans="1:3" x14ac:dyDescent="0.3">
      <c r="A65">
        <v>2016</v>
      </c>
      <c r="B65">
        <v>348780</v>
      </c>
      <c r="C65" s="1">
        <v>13406</v>
      </c>
    </row>
    <row r="66" spans="1:3" x14ac:dyDescent="0.3">
      <c r="A66">
        <v>2016</v>
      </c>
      <c r="B66">
        <v>511999</v>
      </c>
      <c r="C66" s="1">
        <v>19490</v>
      </c>
    </row>
    <row r="67" spans="1:3" x14ac:dyDescent="0.3">
      <c r="A67">
        <v>2016</v>
      </c>
      <c r="B67">
        <v>674679</v>
      </c>
      <c r="C67" s="1">
        <v>6921</v>
      </c>
    </row>
    <row r="68" spans="1:3" x14ac:dyDescent="0.3">
      <c r="A68">
        <v>2016</v>
      </c>
      <c r="B68">
        <v>527961</v>
      </c>
      <c r="C68" s="1">
        <v>3748</v>
      </c>
    </row>
    <row r="69" spans="1:3" x14ac:dyDescent="0.3">
      <c r="A69">
        <v>2016</v>
      </c>
      <c r="B69">
        <v>550793</v>
      </c>
      <c r="C69" s="1">
        <v>8954</v>
      </c>
    </row>
    <row r="70" spans="1:3" x14ac:dyDescent="0.3">
      <c r="A70">
        <v>2016</v>
      </c>
      <c r="B70">
        <v>741726</v>
      </c>
      <c r="C70" s="1">
        <v>27232</v>
      </c>
    </row>
    <row r="71" spans="1:3" x14ac:dyDescent="0.3">
      <c r="A71">
        <v>2016</v>
      </c>
      <c r="B71">
        <v>422000</v>
      </c>
      <c r="C71" s="1">
        <v>14839</v>
      </c>
    </row>
    <row r="72" spans="1:3" x14ac:dyDescent="0.3">
      <c r="A72">
        <v>2016</v>
      </c>
      <c r="B72">
        <v>363001</v>
      </c>
      <c r="C72" s="1">
        <v>24942</v>
      </c>
    </row>
    <row r="73" spans="1:3" x14ac:dyDescent="0.3">
      <c r="A73">
        <v>2016</v>
      </c>
      <c r="B73">
        <v>458178</v>
      </c>
      <c r="C73" s="1">
        <v>17062</v>
      </c>
    </row>
    <row r="74" spans="1:3" x14ac:dyDescent="0.3">
      <c r="A74">
        <v>2016</v>
      </c>
      <c r="B74">
        <v>409510</v>
      </c>
      <c r="C74" s="1">
        <v>3444</v>
      </c>
    </row>
    <row r="75" spans="1:3" x14ac:dyDescent="0.3">
      <c r="A75">
        <v>2016</v>
      </c>
      <c r="B75">
        <v>315116</v>
      </c>
      <c r="C75" s="1">
        <v>25956</v>
      </c>
    </row>
    <row r="76" spans="1:3" x14ac:dyDescent="0.3">
      <c r="A76">
        <v>2016</v>
      </c>
      <c r="B76">
        <v>654539</v>
      </c>
      <c r="C76" s="1">
        <v>2322</v>
      </c>
    </row>
    <row r="77" spans="1:3" x14ac:dyDescent="0.3">
      <c r="A77">
        <v>2016</v>
      </c>
      <c r="B77">
        <v>384781</v>
      </c>
      <c r="C77" s="1">
        <v>1091</v>
      </c>
    </row>
    <row r="78" spans="1:3" x14ac:dyDescent="0.3">
      <c r="A78">
        <v>2016</v>
      </c>
      <c r="B78">
        <v>311956</v>
      </c>
      <c r="C78" s="1">
        <v>24754</v>
      </c>
    </row>
    <row r="79" spans="1:3" x14ac:dyDescent="0.3">
      <c r="A79">
        <v>2016</v>
      </c>
      <c r="B79">
        <v>635302</v>
      </c>
      <c r="C79" s="1">
        <v>26599</v>
      </c>
    </row>
    <row r="80" spans="1:3" x14ac:dyDescent="0.3">
      <c r="A80">
        <v>2016</v>
      </c>
      <c r="B80">
        <v>755346</v>
      </c>
      <c r="C80" s="1">
        <v>6330</v>
      </c>
    </row>
    <row r="81" spans="1:3" x14ac:dyDescent="0.3">
      <c r="A81">
        <v>2016</v>
      </c>
      <c r="B81">
        <v>680255</v>
      </c>
      <c r="C81" s="1">
        <v>26355</v>
      </c>
    </row>
    <row r="82" spans="1:3" x14ac:dyDescent="0.3">
      <c r="A82">
        <v>2016</v>
      </c>
      <c r="B82">
        <v>291384</v>
      </c>
      <c r="C82" s="1">
        <v>16753</v>
      </c>
    </row>
    <row r="83" spans="1:3" x14ac:dyDescent="0.3">
      <c r="A83">
        <v>2016</v>
      </c>
      <c r="B83">
        <v>575564</v>
      </c>
      <c r="C83" s="1">
        <v>27297</v>
      </c>
    </row>
    <row r="84" spans="1:3" x14ac:dyDescent="0.3">
      <c r="A84">
        <v>2016</v>
      </c>
      <c r="B84">
        <v>584286</v>
      </c>
      <c r="C84" s="1">
        <v>26562</v>
      </c>
    </row>
    <row r="85" spans="1:3" x14ac:dyDescent="0.3">
      <c r="A85">
        <v>2016</v>
      </c>
      <c r="B85">
        <v>231395</v>
      </c>
      <c r="C85" s="1">
        <v>24112</v>
      </c>
    </row>
    <row r="86" spans="1:3" x14ac:dyDescent="0.3">
      <c r="A86">
        <v>2016</v>
      </c>
      <c r="B86">
        <v>586001</v>
      </c>
      <c r="C86" s="1">
        <v>15475</v>
      </c>
    </row>
    <row r="87" spans="1:3" x14ac:dyDescent="0.3">
      <c r="A87">
        <v>2016</v>
      </c>
      <c r="B87">
        <v>706303</v>
      </c>
      <c r="C87" s="1">
        <v>14304</v>
      </c>
    </row>
    <row r="88" spans="1:3" x14ac:dyDescent="0.3">
      <c r="A88">
        <v>2016</v>
      </c>
      <c r="B88">
        <v>635786</v>
      </c>
      <c r="C88" s="1">
        <v>4562</v>
      </c>
    </row>
    <row r="89" spans="1:3" x14ac:dyDescent="0.3">
      <c r="A89">
        <v>2016</v>
      </c>
      <c r="B89">
        <v>585019</v>
      </c>
      <c r="C89" s="1">
        <v>26162</v>
      </c>
    </row>
    <row r="90" spans="1:3" x14ac:dyDescent="0.3">
      <c r="A90">
        <v>2016</v>
      </c>
      <c r="B90">
        <v>609293</v>
      </c>
      <c r="C90" s="1">
        <v>2293</v>
      </c>
    </row>
    <row r="91" spans="1:3" x14ac:dyDescent="0.3">
      <c r="A91">
        <v>2016</v>
      </c>
      <c r="B91">
        <v>760622</v>
      </c>
      <c r="C91" s="1">
        <v>11736</v>
      </c>
    </row>
    <row r="92" spans="1:3" x14ac:dyDescent="0.3">
      <c r="A92">
        <v>2016</v>
      </c>
      <c r="B92">
        <v>432860</v>
      </c>
      <c r="C92" s="1">
        <v>5561</v>
      </c>
    </row>
    <row r="93" spans="1:3" x14ac:dyDescent="0.3">
      <c r="A93">
        <v>2016</v>
      </c>
      <c r="B93">
        <v>370702</v>
      </c>
      <c r="C93" s="1">
        <v>7919</v>
      </c>
    </row>
    <row r="94" spans="1:3" x14ac:dyDescent="0.3">
      <c r="A94">
        <v>2016</v>
      </c>
      <c r="B94">
        <v>604266</v>
      </c>
      <c r="C94" s="1">
        <v>22382</v>
      </c>
    </row>
    <row r="95" spans="1:3" x14ac:dyDescent="0.3">
      <c r="A95">
        <v>2016</v>
      </c>
      <c r="B95">
        <v>676272</v>
      </c>
      <c r="C95" s="1">
        <v>1168</v>
      </c>
    </row>
    <row r="96" spans="1:3" x14ac:dyDescent="0.3">
      <c r="A96">
        <v>2016</v>
      </c>
      <c r="B96">
        <v>579375</v>
      </c>
      <c r="C96" s="1">
        <v>11181</v>
      </c>
    </row>
    <row r="97" spans="1:3" x14ac:dyDescent="0.3">
      <c r="A97">
        <v>2016</v>
      </c>
      <c r="B97">
        <v>434615</v>
      </c>
      <c r="C97" s="1">
        <v>16108</v>
      </c>
    </row>
    <row r="98" spans="1:3" x14ac:dyDescent="0.3">
      <c r="A98">
        <v>2016</v>
      </c>
      <c r="B98">
        <v>765634</v>
      </c>
      <c r="C98" s="1">
        <v>27946</v>
      </c>
    </row>
    <row r="99" spans="1:3" x14ac:dyDescent="0.3">
      <c r="A99">
        <v>2016</v>
      </c>
      <c r="B99">
        <v>263598</v>
      </c>
      <c r="C99" s="1">
        <v>4903</v>
      </c>
    </row>
    <row r="100" spans="1:3" x14ac:dyDescent="0.3">
      <c r="A100">
        <v>2016</v>
      </c>
      <c r="B100">
        <v>549488</v>
      </c>
      <c r="C100" s="1">
        <v>22959</v>
      </c>
    </row>
    <row r="101" spans="1:3" x14ac:dyDescent="0.3">
      <c r="A101">
        <v>2016</v>
      </c>
      <c r="B101">
        <v>276408</v>
      </c>
      <c r="C101" s="1">
        <v>6705</v>
      </c>
    </row>
    <row r="102" spans="1:3" x14ac:dyDescent="0.3">
      <c r="A102">
        <v>2016</v>
      </c>
      <c r="B102">
        <v>585690</v>
      </c>
      <c r="C102" s="1">
        <v>21521</v>
      </c>
    </row>
    <row r="103" spans="1:3" x14ac:dyDescent="0.3">
      <c r="A103">
        <v>2016</v>
      </c>
      <c r="B103">
        <v>567618</v>
      </c>
      <c r="C103" s="1">
        <v>21993</v>
      </c>
    </row>
    <row r="104" spans="1:3" x14ac:dyDescent="0.3">
      <c r="A104">
        <v>2016</v>
      </c>
      <c r="B104">
        <v>500942</v>
      </c>
      <c r="C104" s="1">
        <v>9434</v>
      </c>
    </row>
    <row r="105" spans="1:3" x14ac:dyDescent="0.3">
      <c r="A105">
        <v>2016</v>
      </c>
      <c r="B105">
        <v>785357</v>
      </c>
      <c r="C105" s="1">
        <v>4394</v>
      </c>
    </row>
    <row r="106" spans="1:3" x14ac:dyDescent="0.3">
      <c r="A106">
        <v>2016</v>
      </c>
      <c r="B106">
        <v>697534</v>
      </c>
      <c r="C106" s="1">
        <v>21971</v>
      </c>
    </row>
    <row r="107" spans="1:3" x14ac:dyDescent="0.3">
      <c r="A107">
        <v>2016</v>
      </c>
      <c r="B107">
        <v>521541</v>
      </c>
      <c r="C107" s="1">
        <v>18673</v>
      </c>
    </row>
    <row r="108" spans="1:3" x14ac:dyDescent="0.3">
      <c r="A108">
        <v>2016</v>
      </c>
      <c r="B108">
        <v>513266</v>
      </c>
      <c r="C108" s="1">
        <v>9659</v>
      </c>
    </row>
    <row r="109" spans="1:3" x14ac:dyDescent="0.3">
      <c r="A109">
        <v>2016</v>
      </c>
      <c r="B109">
        <v>617065</v>
      </c>
      <c r="C109" s="1">
        <v>1046</v>
      </c>
    </row>
    <row r="110" spans="1:3" x14ac:dyDescent="0.3">
      <c r="A110">
        <v>2016</v>
      </c>
      <c r="B110">
        <v>367142</v>
      </c>
      <c r="C110" s="1">
        <v>15288</v>
      </c>
    </row>
    <row r="111" spans="1:3" x14ac:dyDescent="0.3">
      <c r="A111">
        <v>2016</v>
      </c>
      <c r="B111">
        <v>345121</v>
      </c>
      <c r="C111" s="1">
        <v>18490</v>
      </c>
    </row>
    <row r="112" spans="1:3" x14ac:dyDescent="0.3">
      <c r="A112">
        <v>2016</v>
      </c>
      <c r="B112">
        <v>355650</v>
      </c>
      <c r="C112" s="1">
        <v>24809</v>
      </c>
    </row>
    <row r="113" spans="1:3" x14ac:dyDescent="0.3">
      <c r="A113">
        <v>2016</v>
      </c>
      <c r="B113">
        <v>264425</v>
      </c>
      <c r="C113" s="1">
        <v>16997</v>
      </c>
    </row>
    <row r="114" spans="1:3" x14ac:dyDescent="0.3">
      <c r="A114">
        <v>2016</v>
      </c>
      <c r="B114">
        <v>319630</v>
      </c>
      <c r="C114" s="1">
        <v>23334</v>
      </c>
    </row>
    <row r="115" spans="1:3" x14ac:dyDescent="0.3">
      <c r="A115">
        <v>2016</v>
      </c>
      <c r="B115">
        <v>611180</v>
      </c>
      <c r="C115" s="1">
        <v>25071</v>
      </c>
    </row>
    <row r="116" spans="1:3" x14ac:dyDescent="0.3">
      <c r="A116">
        <v>2016</v>
      </c>
      <c r="B116">
        <v>678883</v>
      </c>
      <c r="C116" s="1">
        <v>15607</v>
      </c>
    </row>
    <row r="117" spans="1:3" x14ac:dyDescent="0.3">
      <c r="A117">
        <v>2016</v>
      </c>
      <c r="B117">
        <v>638657</v>
      </c>
      <c r="C117" s="1">
        <v>5555</v>
      </c>
    </row>
    <row r="118" spans="1:3" x14ac:dyDescent="0.3">
      <c r="A118">
        <v>2016</v>
      </c>
      <c r="B118">
        <v>397481</v>
      </c>
      <c r="C118" s="1">
        <v>20321</v>
      </c>
    </row>
    <row r="119" spans="1:3" x14ac:dyDescent="0.3">
      <c r="A119">
        <v>2016</v>
      </c>
      <c r="B119">
        <v>246163</v>
      </c>
      <c r="C119" s="1">
        <v>13106</v>
      </c>
    </row>
    <row r="120" spans="1:3" x14ac:dyDescent="0.3">
      <c r="A120">
        <v>2016</v>
      </c>
      <c r="B120">
        <v>682944</v>
      </c>
      <c r="C120" s="1">
        <v>7267</v>
      </c>
    </row>
    <row r="121" spans="1:3" x14ac:dyDescent="0.3">
      <c r="A121">
        <v>2016</v>
      </c>
      <c r="B121">
        <v>551294</v>
      </c>
      <c r="C121" s="1">
        <v>17575</v>
      </c>
    </row>
    <row r="122" spans="1:3" x14ac:dyDescent="0.3">
      <c r="A122">
        <v>2016</v>
      </c>
      <c r="B122">
        <v>271447</v>
      </c>
      <c r="C122" s="1">
        <v>442</v>
      </c>
    </row>
    <row r="123" spans="1:3" x14ac:dyDescent="0.3">
      <c r="A123">
        <v>2016</v>
      </c>
      <c r="B123">
        <v>757579</v>
      </c>
      <c r="C123" s="1">
        <v>21838</v>
      </c>
    </row>
    <row r="124" spans="1:3" x14ac:dyDescent="0.3">
      <c r="A124">
        <v>2016</v>
      </c>
      <c r="B124">
        <v>762796</v>
      </c>
      <c r="C124" s="1">
        <v>15398</v>
      </c>
    </row>
    <row r="125" spans="1:3" x14ac:dyDescent="0.3">
      <c r="A125">
        <v>2016</v>
      </c>
      <c r="B125">
        <v>406580</v>
      </c>
      <c r="C125" s="1">
        <v>1900</v>
      </c>
    </row>
    <row r="126" spans="1:3" x14ac:dyDescent="0.3">
      <c r="A126">
        <v>2016</v>
      </c>
      <c r="B126">
        <v>624795</v>
      </c>
      <c r="C126" s="1">
        <v>786</v>
      </c>
    </row>
    <row r="127" spans="1:3" x14ac:dyDescent="0.3">
      <c r="A127">
        <v>2016</v>
      </c>
      <c r="B127">
        <v>512332</v>
      </c>
      <c r="C127" s="1">
        <v>28048</v>
      </c>
    </row>
    <row r="128" spans="1:3" x14ac:dyDescent="0.3">
      <c r="A128">
        <v>2016</v>
      </c>
      <c r="B128">
        <v>508224</v>
      </c>
      <c r="C128" s="1">
        <v>25545</v>
      </c>
    </row>
    <row r="129" spans="1:3" x14ac:dyDescent="0.3">
      <c r="A129">
        <v>2016</v>
      </c>
      <c r="B129">
        <v>666654</v>
      </c>
      <c r="C129" s="1">
        <v>3496</v>
      </c>
    </row>
    <row r="130" spans="1:3" x14ac:dyDescent="0.3">
      <c r="A130">
        <v>2016</v>
      </c>
      <c r="B130">
        <v>530278</v>
      </c>
      <c r="C130" s="1">
        <v>19596</v>
      </c>
    </row>
    <row r="131" spans="1:3" x14ac:dyDescent="0.3">
      <c r="A131">
        <v>2016</v>
      </c>
      <c r="B131">
        <v>438007</v>
      </c>
      <c r="C131" s="1">
        <v>3289</v>
      </c>
    </row>
    <row r="132" spans="1:3" x14ac:dyDescent="0.3">
      <c r="A132">
        <v>2016</v>
      </c>
      <c r="B132">
        <v>715274</v>
      </c>
      <c r="C132" s="1">
        <v>13789</v>
      </c>
    </row>
    <row r="133" spans="1:3" x14ac:dyDescent="0.3">
      <c r="A133">
        <v>2016</v>
      </c>
      <c r="B133">
        <v>583665</v>
      </c>
      <c r="C133" s="1">
        <v>4347</v>
      </c>
    </row>
    <row r="134" spans="1:3" x14ac:dyDescent="0.3">
      <c r="A134">
        <v>2016</v>
      </c>
      <c r="B134">
        <v>700499</v>
      </c>
      <c r="C134" s="1">
        <v>27978</v>
      </c>
    </row>
    <row r="135" spans="1:3" x14ac:dyDescent="0.3">
      <c r="A135">
        <v>2016</v>
      </c>
      <c r="B135">
        <v>545415</v>
      </c>
      <c r="C135" s="1">
        <v>23653</v>
      </c>
    </row>
    <row r="136" spans="1:3" x14ac:dyDescent="0.3">
      <c r="A136">
        <v>2016</v>
      </c>
      <c r="B136">
        <v>498600</v>
      </c>
      <c r="C136" s="1">
        <v>5124</v>
      </c>
    </row>
    <row r="137" spans="1:3" x14ac:dyDescent="0.3">
      <c r="A137">
        <v>2016</v>
      </c>
      <c r="B137">
        <v>739426</v>
      </c>
      <c r="C137" s="1">
        <v>28983</v>
      </c>
    </row>
    <row r="138" spans="1:3" x14ac:dyDescent="0.3">
      <c r="A138">
        <v>2016</v>
      </c>
      <c r="B138">
        <v>433371</v>
      </c>
      <c r="C138" s="1">
        <v>14552</v>
      </c>
    </row>
    <row r="139" spans="1:3" x14ac:dyDescent="0.3">
      <c r="A139">
        <v>2016</v>
      </c>
      <c r="B139">
        <v>380205</v>
      </c>
      <c r="C139" s="1">
        <v>4166</v>
      </c>
    </row>
    <row r="140" spans="1:3" x14ac:dyDescent="0.3">
      <c r="A140">
        <v>2016</v>
      </c>
      <c r="B140">
        <v>283273</v>
      </c>
      <c r="C140" s="1">
        <v>15122</v>
      </c>
    </row>
    <row r="141" spans="1:3" x14ac:dyDescent="0.3">
      <c r="A141">
        <v>2016</v>
      </c>
      <c r="B141">
        <v>558684</v>
      </c>
      <c r="C141" s="1">
        <v>26824</v>
      </c>
    </row>
    <row r="142" spans="1:3" x14ac:dyDescent="0.3">
      <c r="A142">
        <v>2016</v>
      </c>
      <c r="B142">
        <v>657221</v>
      </c>
      <c r="C142" s="1">
        <v>26794</v>
      </c>
    </row>
    <row r="143" spans="1:3" x14ac:dyDescent="0.3">
      <c r="A143">
        <v>2016</v>
      </c>
      <c r="B143">
        <v>563199</v>
      </c>
      <c r="C143" s="1">
        <v>13849</v>
      </c>
    </row>
    <row r="144" spans="1:3" x14ac:dyDescent="0.3">
      <c r="A144">
        <v>2016</v>
      </c>
      <c r="B144">
        <v>751014</v>
      </c>
      <c r="C144" s="1">
        <v>28332</v>
      </c>
    </row>
    <row r="145" spans="1:3" x14ac:dyDescent="0.3">
      <c r="A145">
        <v>2016</v>
      </c>
      <c r="B145">
        <v>335945</v>
      </c>
      <c r="C145" s="1">
        <v>16045</v>
      </c>
    </row>
    <row r="146" spans="1:3" x14ac:dyDescent="0.3">
      <c r="A146">
        <v>2016</v>
      </c>
      <c r="B146">
        <v>765551</v>
      </c>
      <c r="C146" s="1">
        <v>24855</v>
      </c>
    </row>
    <row r="147" spans="1:3" x14ac:dyDescent="0.3">
      <c r="A147">
        <v>2016</v>
      </c>
      <c r="B147">
        <v>282326</v>
      </c>
      <c r="C147" s="1">
        <v>8004</v>
      </c>
    </row>
    <row r="148" spans="1:3" x14ac:dyDescent="0.3">
      <c r="A148">
        <v>2016</v>
      </c>
      <c r="B148">
        <v>249805</v>
      </c>
      <c r="C148" s="1">
        <v>14603</v>
      </c>
    </row>
    <row r="149" spans="1:3" x14ac:dyDescent="0.3">
      <c r="A149">
        <v>2016</v>
      </c>
      <c r="B149">
        <v>542411</v>
      </c>
      <c r="C149" s="1">
        <v>25926</v>
      </c>
    </row>
    <row r="150" spans="1:3" x14ac:dyDescent="0.3">
      <c r="A150">
        <v>2016</v>
      </c>
      <c r="B150">
        <v>282891</v>
      </c>
      <c r="C150" s="1">
        <v>15254</v>
      </c>
    </row>
    <row r="151" spans="1:3" x14ac:dyDescent="0.3">
      <c r="A151">
        <v>2016</v>
      </c>
      <c r="B151">
        <v>509759</v>
      </c>
      <c r="C151" s="1">
        <v>16585</v>
      </c>
    </row>
    <row r="152" spans="1:3" x14ac:dyDescent="0.3">
      <c r="A152">
        <v>2016</v>
      </c>
      <c r="B152">
        <v>270125</v>
      </c>
      <c r="C152" s="1">
        <v>13419</v>
      </c>
    </row>
    <row r="153" spans="1:3" x14ac:dyDescent="0.3">
      <c r="A153">
        <v>2016</v>
      </c>
      <c r="B153">
        <v>243835</v>
      </c>
      <c r="C153" s="1">
        <v>13417</v>
      </c>
    </row>
    <row r="154" spans="1:3" x14ac:dyDescent="0.3">
      <c r="A154">
        <v>2016</v>
      </c>
      <c r="B154">
        <v>648294</v>
      </c>
      <c r="C154" s="1">
        <v>13637</v>
      </c>
    </row>
    <row r="155" spans="1:3" x14ac:dyDescent="0.3">
      <c r="A155">
        <v>2016</v>
      </c>
      <c r="B155">
        <v>461345</v>
      </c>
      <c r="C155" s="1">
        <v>12647</v>
      </c>
    </row>
    <row r="156" spans="1:3" x14ac:dyDescent="0.3">
      <c r="A156">
        <v>2016</v>
      </c>
      <c r="B156">
        <v>682485</v>
      </c>
      <c r="C156" s="1">
        <v>3003</v>
      </c>
    </row>
    <row r="157" spans="1:3" x14ac:dyDescent="0.3">
      <c r="A157">
        <v>2016</v>
      </c>
      <c r="B157">
        <v>280231</v>
      </c>
      <c r="C157" s="1">
        <v>5883</v>
      </c>
    </row>
    <row r="158" spans="1:3" x14ac:dyDescent="0.3">
      <c r="A158">
        <v>2016</v>
      </c>
      <c r="B158">
        <v>631612</v>
      </c>
      <c r="C158" s="1">
        <v>4508</v>
      </c>
    </row>
    <row r="159" spans="1:3" x14ac:dyDescent="0.3">
      <c r="A159">
        <v>2016</v>
      </c>
      <c r="B159">
        <v>608230</v>
      </c>
      <c r="C159" s="1">
        <v>2739</v>
      </c>
    </row>
    <row r="160" spans="1:3" x14ac:dyDescent="0.3">
      <c r="A160">
        <v>2016</v>
      </c>
      <c r="B160">
        <v>508002</v>
      </c>
      <c r="C160" s="1">
        <v>19509</v>
      </c>
    </row>
    <row r="161" spans="1:3" x14ac:dyDescent="0.3">
      <c r="A161">
        <v>2016</v>
      </c>
      <c r="B161">
        <v>490265</v>
      </c>
      <c r="C161" s="1">
        <v>12643</v>
      </c>
    </row>
    <row r="162" spans="1:3" x14ac:dyDescent="0.3">
      <c r="A162">
        <v>2016</v>
      </c>
      <c r="B162">
        <v>607012</v>
      </c>
      <c r="C162" s="1">
        <v>21180</v>
      </c>
    </row>
    <row r="163" spans="1:3" x14ac:dyDescent="0.3">
      <c r="A163">
        <v>2016</v>
      </c>
      <c r="B163">
        <v>780952</v>
      </c>
      <c r="C163" s="1">
        <v>6128</v>
      </c>
    </row>
    <row r="164" spans="1:3" x14ac:dyDescent="0.3">
      <c r="A164">
        <v>2016</v>
      </c>
      <c r="B164">
        <v>636836</v>
      </c>
      <c r="C164" s="1">
        <v>6351</v>
      </c>
    </row>
    <row r="165" spans="1:3" x14ac:dyDescent="0.3">
      <c r="A165">
        <v>2016</v>
      </c>
      <c r="B165">
        <v>707626</v>
      </c>
      <c r="C165" s="1">
        <v>13775</v>
      </c>
    </row>
    <row r="166" spans="1:3" x14ac:dyDescent="0.3">
      <c r="A166">
        <v>2016</v>
      </c>
      <c r="B166">
        <v>460010</v>
      </c>
      <c r="C166" s="1">
        <v>12985</v>
      </c>
    </row>
    <row r="167" spans="1:3" x14ac:dyDescent="0.3">
      <c r="A167">
        <v>2016</v>
      </c>
      <c r="B167">
        <v>366372</v>
      </c>
      <c r="C167" s="1">
        <v>28662</v>
      </c>
    </row>
    <row r="168" spans="1:3" x14ac:dyDescent="0.3">
      <c r="A168">
        <v>2016</v>
      </c>
      <c r="B168">
        <v>532491</v>
      </c>
      <c r="C168" s="1">
        <v>9562</v>
      </c>
    </row>
    <row r="169" spans="1:3" x14ac:dyDescent="0.3">
      <c r="A169">
        <v>2016</v>
      </c>
      <c r="B169">
        <v>321427</v>
      </c>
      <c r="C169" s="1">
        <v>7370</v>
      </c>
    </row>
    <row r="170" spans="1:3" x14ac:dyDescent="0.3">
      <c r="A170">
        <v>2016</v>
      </c>
      <c r="B170">
        <v>701509</v>
      </c>
      <c r="C170" s="1">
        <v>9238</v>
      </c>
    </row>
    <row r="171" spans="1:3" x14ac:dyDescent="0.3">
      <c r="A171">
        <v>2016</v>
      </c>
      <c r="B171">
        <v>524695</v>
      </c>
      <c r="C171" s="1">
        <v>1365</v>
      </c>
    </row>
    <row r="172" spans="1:3" x14ac:dyDescent="0.3">
      <c r="A172">
        <v>2016</v>
      </c>
      <c r="B172">
        <v>711573</v>
      </c>
      <c r="C172" s="1">
        <v>21462</v>
      </c>
    </row>
    <row r="173" spans="1:3" x14ac:dyDescent="0.3">
      <c r="A173">
        <v>2016</v>
      </c>
      <c r="B173">
        <v>658622</v>
      </c>
      <c r="C173" s="1">
        <v>15575</v>
      </c>
    </row>
    <row r="174" spans="1:3" x14ac:dyDescent="0.3">
      <c r="A174">
        <v>2016</v>
      </c>
      <c r="B174">
        <v>660727</v>
      </c>
      <c r="C174" s="1">
        <v>3467</v>
      </c>
    </row>
    <row r="175" spans="1:3" x14ac:dyDescent="0.3">
      <c r="A175">
        <v>2016</v>
      </c>
      <c r="B175">
        <v>490997</v>
      </c>
      <c r="C175" s="1">
        <v>14201</v>
      </c>
    </row>
    <row r="176" spans="1:3" x14ac:dyDescent="0.3">
      <c r="A176">
        <v>2016</v>
      </c>
      <c r="B176">
        <v>444677</v>
      </c>
      <c r="C176" s="1">
        <v>2665</v>
      </c>
    </row>
    <row r="177" spans="1:3" x14ac:dyDescent="0.3">
      <c r="A177">
        <v>2016</v>
      </c>
      <c r="B177">
        <v>650932</v>
      </c>
      <c r="C177" s="1">
        <v>21000</v>
      </c>
    </row>
    <row r="178" spans="1:3" x14ac:dyDescent="0.3">
      <c r="A178">
        <v>2016</v>
      </c>
      <c r="B178">
        <v>279742</v>
      </c>
      <c r="C178" s="1">
        <v>21942</v>
      </c>
    </row>
    <row r="179" spans="1:3" x14ac:dyDescent="0.3">
      <c r="A179">
        <v>2016</v>
      </c>
      <c r="B179">
        <v>610456</v>
      </c>
      <c r="C179" s="1">
        <v>17785</v>
      </c>
    </row>
    <row r="180" spans="1:3" x14ac:dyDescent="0.3">
      <c r="A180">
        <v>2016</v>
      </c>
      <c r="B180">
        <v>487152</v>
      </c>
      <c r="C180" s="1">
        <v>18777</v>
      </c>
    </row>
    <row r="181" spans="1:3" x14ac:dyDescent="0.3">
      <c r="A181">
        <v>2016</v>
      </c>
      <c r="B181">
        <v>245878</v>
      </c>
      <c r="C181" s="1">
        <v>14188</v>
      </c>
    </row>
    <row r="182" spans="1:3" x14ac:dyDescent="0.3">
      <c r="A182">
        <v>2016</v>
      </c>
      <c r="B182">
        <v>556155</v>
      </c>
      <c r="C182" s="1">
        <v>13217</v>
      </c>
    </row>
    <row r="183" spans="1:3" x14ac:dyDescent="0.3">
      <c r="A183">
        <v>2016</v>
      </c>
      <c r="B183">
        <v>498056</v>
      </c>
      <c r="C183" s="1">
        <v>28370</v>
      </c>
    </row>
    <row r="184" spans="1:3" x14ac:dyDescent="0.3">
      <c r="A184">
        <v>2016</v>
      </c>
      <c r="B184">
        <v>515853</v>
      </c>
      <c r="C184" s="1">
        <v>11397</v>
      </c>
    </row>
    <row r="185" spans="1:3" x14ac:dyDescent="0.3">
      <c r="A185">
        <v>2016</v>
      </c>
      <c r="B185">
        <v>467359</v>
      </c>
      <c r="C185" s="1">
        <v>6719</v>
      </c>
    </row>
    <row r="186" spans="1:3" x14ac:dyDescent="0.3">
      <c r="A186">
        <v>2016</v>
      </c>
      <c r="B186">
        <v>653392</v>
      </c>
      <c r="C186" s="1">
        <v>27151</v>
      </c>
    </row>
    <row r="187" spans="1:3" x14ac:dyDescent="0.3">
      <c r="A187">
        <v>2016</v>
      </c>
      <c r="B187">
        <v>712365</v>
      </c>
      <c r="C187" s="1">
        <v>19291</v>
      </c>
    </row>
    <row r="188" spans="1:3" x14ac:dyDescent="0.3">
      <c r="A188">
        <v>2016</v>
      </c>
      <c r="B188">
        <v>610422</v>
      </c>
      <c r="C188" s="1">
        <v>20566</v>
      </c>
    </row>
    <row r="189" spans="1:3" x14ac:dyDescent="0.3">
      <c r="A189">
        <v>2016</v>
      </c>
      <c r="B189">
        <v>588366</v>
      </c>
      <c r="C189" s="1">
        <v>23952</v>
      </c>
    </row>
    <row r="190" spans="1:3" x14ac:dyDescent="0.3">
      <c r="A190">
        <v>2016</v>
      </c>
      <c r="B190">
        <v>519241</v>
      </c>
      <c r="C190" s="1">
        <v>18586</v>
      </c>
    </row>
    <row r="191" spans="1:3" x14ac:dyDescent="0.3">
      <c r="A191">
        <v>2016</v>
      </c>
      <c r="B191">
        <v>726047</v>
      </c>
      <c r="C191" s="1">
        <v>7202</v>
      </c>
    </row>
    <row r="192" spans="1:3" x14ac:dyDescent="0.3">
      <c r="A192">
        <v>2016</v>
      </c>
      <c r="B192">
        <v>376073</v>
      </c>
      <c r="C192" s="1">
        <v>4988</v>
      </c>
    </row>
    <row r="193" spans="1:3" x14ac:dyDescent="0.3">
      <c r="A193">
        <v>2016</v>
      </c>
      <c r="B193">
        <v>514474</v>
      </c>
      <c r="C193" s="1">
        <v>17662</v>
      </c>
    </row>
    <row r="194" spans="1:3" x14ac:dyDescent="0.3">
      <c r="A194">
        <v>2016</v>
      </c>
      <c r="B194">
        <v>559804</v>
      </c>
      <c r="C194" s="1">
        <v>20119</v>
      </c>
    </row>
    <row r="195" spans="1:3" x14ac:dyDescent="0.3">
      <c r="A195">
        <v>2016</v>
      </c>
      <c r="B195">
        <v>755661</v>
      </c>
      <c r="C195" s="1">
        <v>22175</v>
      </c>
    </row>
    <row r="196" spans="1:3" x14ac:dyDescent="0.3">
      <c r="A196">
        <v>2016</v>
      </c>
      <c r="B196">
        <v>593748</v>
      </c>
      <c r="C196" s="1">
        <v>9888</v>
      </c>
    </row>
    <row r="197" spans="1:3" x14ac:dyDescent="0.3">
      <c r="A197">
        <v>2016</v>
      </c>
      <c r="B197">
        <v>747919</v>
      </c>
      <c r="C197" s="1">
        <v>9488</v>
      </c>
    </row>
    <row r="198" spans="1:3" x14ac:dyDescent="0.3">
      <c r="A198">
        <v>2016</v>
      </c>
      <c r="B198">
        <v>504478</v>
      </c>
      <c r="C198" s="1">
        <v>10424</v>
      </c>
    </row>
    <row r="199" spans="1:3" x14ac:dyDescent="0.3">
      <c r="A199">
        <v>2016</v>
      </c>
      <c r="B199">
        <v>369068</v>
      </c>
      <c r="C199" s="1">
        <v>12447</v>
      </c>
    </row>
    <row r="200" spans="1:3" x14ac:dyDescent="0.3">
      <c r="A200">
        <v>2016</v>
      </c>
      <c r="B200">
        <v>721750</v>
      </c>
      <c r="C200" s="1">
        <v>7556</v>
      </c>
    </row>
    <row r="201" spans="1:3" x14ac:dyDescent="0.3">
      <c r="A201">
        <v>2016</v>
      </c>
      <c r="B201">
        <v>663572</v>
      </c>
      <c r="C201" s="1">
        <v>10470</v>
      </c>
    </row>
    <row r="202" spans="1:3" x14ac:dyDescent="0.3">
      <c r="A202">
        <v>2016</v>
      </c>
      <c r="B202">
        <v>405598</v>
      </c>
      <c r="C202" s="1">
        <v>19623</v>
      </c>
    </row>
    <row r="203" spans="1:3" x14ac:dyDescent="0.3">
      <c r="A203">
        <v>2016</v>
      </c>
      <c r="B203">
        <v>635008</v>
      </c>
      <c r="C203" s="1">
        <v>20940</v>
      </c>
    </row>
    <row r="204" spans="1:3" x14ac:dyDescent="0.3">
      <c r="A204">
        <v>2016</v>
      </c>
      <c r="B204">
        <v>755040</v>
      </c>
      <c r="C204" s="1">
        <v>27305</v>
      </c>
    </row>
    <row r="205" spans="1:3" x14ac:dyDescent="0.3">
      <c r="A205">
        <v>2016</v>
      </c>
      <c r="B205">
        <v>323755</v>
      </c>
      <c r="C205" s="1">
        <v>718</v>
      </c>
    </row>
    <row r="206" spans="1:3" x14ac:dyDescent="0.3">
      <c r="A206">
        <v>2016</v>
      </c>
      <c r="B206">
        <v>415218</v>
      </c>
      <c r="C206" s="1">
        <v>18410</v>
      </c>
    </row>
    <row r="207" spans="1:3" x14ac:dyDescent="0.3">
      <c r="A207">
        <v>2016</v>
      </c>
      <c r="B207">
        <v>521554</v>
      </c>
      <c r="C207" s="1">
        <v>2573</v>
      </c>
    </row>
    <row r="208" spans="1:3" x14ac:dyDescent="0.3">
      <c r="A208">
        <v>2016</v>
      </c>
      <c r="B208">
        <v>242727</v>
      </c>
      <c r="C208" s="1">
        <v>8084</v>
      </c>
    </row>
    <row r="209" spans="1:3" x14ac:dyDescent="0.3">
      <c r="A209">
        <v>2016</v>
      </c>
      <c r="B209">
        <v>306711</v>
      </c>
      <c r="C209" s="1">
        <v>28209</v>
      </c>
    </row>
    <row r="210" spans="1:3" x14ac:dyDescent="0.3">
      <c r="A210">
        <v>2016</v>
      </c>
      <c r="B210">
        <v>227085</v>
      </c>
      <c r="C210" s="1">
        <v>11960</v>
      </c>
    </row>
    <row r="211" spans="1:3" x14ac:dyDescent="0.3">
      <c r="A211">
        <v>2016</v>
      </c>
      <c r="B211">
        <v>758842</v>
      </c>
      <c r="C211" s="1">
        <v>5171</v>
      </c>
    </row>
    <row r="212" spans="1:3" x14ac:dyDescent="0.3">
      <c r="A212">
        <v>2016</v>
      </c>
      <c r="B212">
        <v>558921</v>
      </c>
      <c r="C212" s="1">
        <v>7625</v>
      </c>
    </row>
    <row r="213" spans="1:3" x14ac:dyDescent="0.3">
      <c r="A213">
        <v>2016</v>
      </c>
      <c r="B213">
        <v>634111</v>
      </c>
      <c r="C213" s="1">
        <v>18163</v>
      </c>
    </row>
    <row r="214" spans="1:3" x14ac:dyDescent="0.3">
      <c r="A214">
        <v>2016</v>
      </c>
      <c r="B214">
        <v>684156</v>
      </c>
      <c r="C214" s="1">
        <v>12678</v>
      </c>
    </row>
    <row r="215" spans="1:3" x14ac:dyDescent="0.3">
      <c r="A215">
        <v>2016</v>
      </c>
      <c r="B215">
        <v>278665</v>
      </c>
      <c r="C215" s="1">
        <v>768</v>
      </c>
    </row>
    <row r="216" spans="1:3" x14ac:dyDescent="0.3">
      <c r="A216">
        <v>2016</v>
      </c>
      <c r="B216">
        <v>561683</v>
      </c>
      <c r="C216" s="1">
        <v>3910</v>
      </c>
    </row>
    <row r="217" spans="1:3" x14ac:dyDescent="0.3">
      <c r="A217">
        <v>2016</v>
      </c>
      <c r="B217">
        <v>669727</v>
      </c>
      <c r="C217" s="1">
        <v>21064</v>
      </c>
    </row>
    <row r="218" spans="1:3" x14ac:dyDescent="0.3">
      <c r="A218">
        <v>2016</v>
      </c>
      <c r="B218">
        <v>343152</v>
      </c>
      <c r="C218" s="1">
        <v>5387</v>
      </c>
    </row>
    <row r="219" spans="1:3" x14ac:dyDescent="0.3">
      <c r="A219">
        <v>2016</v>
      </c>
      <c r="B219">
        <v>366508</v>
      </c>
      <c r="C219" s="1">
        <v>15083</v>
      </c>
    </row>
    <row r="220" spans="1:3" x14ac:dyDescent="0.3">
      <c r="A220">
        <v>2016</v>
      </c>
      <c r="B220">
        <v>534721</v>
      </c>
      <c r="C220" s="1">
        <v>21903</v>
      </c>
    </row>
    <row r="221" spans="1:3" x14ac:dyDescent="0.3">
      <c r="A221">
        <v>2016</v>
      </c>
      <c r="B221">
        <v>297794</v>
      </c>
      <c r="C221" s="1">
        <v>8687</v>
      </c>
    </row>
    <row r="222" spans="1:3" x14ac:dyDescent="0.3">
      <c r="A222">
        <v>2016</v>
      </c>
      <c r="B222">
        <v>302291</v>
      </c>
      <c r="C222" s="1">
        <v>6462</v>
      </c>
    </row>
    <row r="223" spans="1:3" x14ac:dyDescent="0.3">
      <c r="A223">
        <v>2016</v>
      </c>
      <c r="B223">
        <v>376223</v>
      </c>
      <c r="C223" s="1">
        <v>14087</v>
      </c>
    </row>
    <row r="224" spans="1:3" x14ac:dyDescent="0.3">
      <c r="A224">
        <v>2016</v>
      </c>
      <c r="B224">
        <v>595758</v>
      </c>
      <c r="C224" s="1">
        <v>3387</v>
      </c>
    </row>
    <row r="225" spans="1:3" x14ac:dyDescent="0.3">
      <c r="A225">
        <v>2016</v>
      </c>
      <c r="B225">
        <v>753320</v>
      </c>
      <c r="C225" s="1">
        <v>5572</v>
      </c>
    </row>
    <row r="226" spans="1:3" x14ac:dyDescent="0.3">
      <c r="A226">
        <v>2016</v>
      </c>
      <c r="B226">
        <v>467873</v>
      </c>
      <c r="C226" s="1">
        <v>9167</v>
      </c>
    </row>
    <row r="227" spans="1:3" x14ac:dyDescent="0.3">
      <c r="A227">
        <v>2016</v>
      </c>
      <c r="B227">
        <v>645383</v>
      </c>
      <c r="C227" s="1">
        <v>3199</v>
      </c>
    </row>
    <row r="228" spans="1:3" x14ac:dyDescent="0.3">
      <c r="A228">
        <v>2016</v>
      </c>
      <c r="B228">
        <v>742758</v>
      </c>
      <c r="C228" s="1">
        <v>23214</v>
      </c>
    </row>
    <row r="229" spans="1:3" x14ac:dyDescent="0.3">
      <c r="A229">
        <v>2016</v>
      </c>
      <c r="B229">
        <v>559169</v>
      </c>
      <c r="C229" s="1">
        <v>25042</v>
      </c>
    </row>
    <row r="230" spans="1:3" x14ac:dyDescent="0.3">
      <c r="A230">
        <v>2016</v>
      </c>
      <c r="B230">
        <v>270639</v>
      </c>
      <c r="C230" s="1">
        <v>10069</v>
      </c>
    </row>
    <row r="231" spans="1:3" x14ac:dyDescent="0.3">
      <c r="A231">
        <v>2016</v>
      </c>
      <c r="B231">
        <v>379062</v>
      </c>
      <c r="C231" s="1">
        <v>17716</v>
      </c>
    </row>
    <row r="232" spans="1:3" x14ac:dyDescent="0.3">
      <c r="A232">
        <v>2016</v>
      </c>
      <c r="B232">
        <v>721067</v>
      </c>
      <c r="C232" s="1">
        <v>26591</v>
      </c>
    </row>
    <row r="233" spans="1:3" x14ac:dyDescent="0.3">
      <c r="A233">
        <v>2016</v>
      </c>
      <c r="B233">
        <v>493417</v>
      </c>
      <c r="C233" s="1">
        <v>16369</v>
      </c>
    </row>
    <row r="234" spans="1:3" x14ac:dyDescent="0.3">
      <c r="A234">
        <v>2016</v>
      </c>
      <c r="B234">
        <v>463119</v>
      </c>
      <c r="C234" s="1">
        <v>2604</v>
      </c>
    </row>
    <row r="235" spans="1:3" x14ac:dyDescent="0.3">
      <c r="A235">
        <v>2016</v>
      </c>
      <c r="B235">
        <v>695193</v>
      </c>
      <c r="C235" s="1">
        <v>12182</v>
      </c>
    </row>
    <row r="236" spans="1:3" x14ac:dyDescent="0.3">
      <c r="A236">
        <v>2016</v>
      </c>
      <c r="B236">
        <v>436725</v>
      </c>
      <c r="C236" s="1">
        <v>25242</v>
      </c>
    </row>
    <row r="237" spans="1:3" x14ac:dyDescent="0.3">
      <c r="A237">
        <v>2016</v>
      </c>
      <c r="B237">
        <v>459817</v>
      </c>
      <c r="C237" s="1">
        <v>11751</v>
      </c>
    </row>
    <row r="238" spans="1:3" x14ac:dyDescent="0.3">
      <c r="A238">
        <v>2016</v>
      </c>
      <c r="B238">
        <v>775911</v>
      </c>
      <c r="C238" s="1">
        <v>1159</v>
      </c>
    </row>
    <row r="239" spans="1:3" x14ac:dyDescent="0.3">
      <c r="A239">
        <v>2016</v>
      </c>
      <c r="B239">
        <v>383770</v>
      </c>
      <c r="C239" s="1">
        <v>11446</v>
      </c>
    </row>
    <row r="240" spans="1:3" x14ac:dyDescent="0.3">
      <c r="A240">
        <v>2016</v>
      </c>
      <c r="B240">
        <v>536812</v>
      </c>
      <c r="C240" s="1">
        <v>24787</v>
      </c>
    </row>
    <row r="241" spans="1:3" x14ac:dyDescent="0.3">
      <c r="A241">
        <v>2016</v>
      </c>
      <c r="B241">
        <v>558917</v>
      </c>
      <c r="C241" s="1">
        <v>1813</v>
      </c>
    </row>
    <row r="242" spans="1:3" x14ac:dyDescent="0.3">
      <c r="A242">
        <v>2016</v>
      </c>
      <c r="B242">
        <v>317788</v>
      </c>
      <c r="C242" s="1">
        <v>25949</v>
      </c>
    </row>
    <row r="243" spans="1:3" x14ac:dyDescent="0.3">
      <c r="A243">
        <v>2016</v>
      </c>
      <c r="B243">
        <v>298943</v>
      </c>
      <c r="C243" s="1">
        <v>16763</v>
      </c>
    </row>
    <row r="244" spans="1:3" x14ac:dyDescent="0.3">
      <c r="A244">
        <v>2016</v>
      </c>
      <c r="B244">
        <v>684679</v>
      </c>
      <c r="C244" s="1">
        <v>17306</v>
      </c>
    </row>
    <row r="245" spans="1:3" x14ac:dyDescent="0.3">
      <c r="A245">
        <v>2016</v>
      </c>
      <c r="B245">
        <v>501309</v>
      </c>
      <c r="C245" s="1">
        <v>20879</v>
      </c>
    </row>
    <row r="246" spans="1:3" x14ac:dyDescent="0.3">
      <c r="A246">
        <v>2016</v>
      </c>
      <c r="B246">
        <v>485186</v>
      </c>
      <c r="C246" s="1">
        <v>17521</v>
      </c>
    </row>
    <row r="247" spans="1:3" x14ac:dyDescent="0.3">
      <c r="A247">
        <v>2016</v>
      </c>
      <c r="B247">
        <v>559003</v>
      </c>
      <c r="C247" s="1">
        <v>1625</v>
      </c>
    </row>
    <row r="248" spans="1:3" x14ac:dyDescent="0.3">
      <c r="A248">
        <v>2016</v>
      </c>
      <c r="B248">
        <v>718146</v>
      </c>
      <c r="C248" s="1">
        <v>12412</v>
      </c>
    </row>
    <row r="249" spans="1:3" x14ac:dyDescent="0.3">
      <c r="A249">
        <v>2016</v>
      </c>
      <c r="B249">
        <v>388170</v>
      </c>
      <c r="C249" s="1">
        <v>4325</v>
      </c>
    </row>
    <row r="250" spans="1:3" x14ac:dyDescent="0.3">
      <c r="A250">
        <v>2016</v>
      </c>
      <c r="B250">
        <v>372610</v>
      </c>
      <c r="C250" s="1">
        <v>13707</v>
      </c>
    </row>
    <row r="251" spans="1:3" x14ac:dyDescent="0.3">
      <c r="A251">
        <v>2016</v>
      </c>
      <c r="B251">
        <v>281625</v>
      </c>
      <c r="C251" s="1">
        <v>6007</v>
      </c>
    </row>
    <row r="252" spans="1:3" x14ac:dyDescent="0.3">
      <c r="A252">
        <v>2016</v>
      </c>
      <c r="B252">
        <v>429334</v>
      </c>
      <c r="C252" s="1">
        <v>4207</v>
      </c>
    </row>
    <row r="253" spans="1:3" x14ac:dyDescent="0.3">
      <c r="A253">
        <v>2016</v>
      </c>
      <c r="B253">
        <v>465118</v>
      </c>
      <c r="C253" s="1">
        <v>28171</v>
      </c>
    </row>
    <row r="254" spans="1:3" x14ac:dyDescent="0.3">
      <c r="A254">
        <v>2016</v>
      </c>
      <c r="B254">
        <v>608792</v>
      </c>
      <c r="C254" s="1">
        <v>17422</v>
      </c>
    </row>
    <row r="255" spans="1:3" x14ac:dyDescent="0.3">
      <c r="A255">
        <v>2016</v>
      </c>
      <c r="B255">
        <v>677767</v>
      </c>
      <c r="C255" s="1">
        <v>22291</v>
      </c>
    </row>
    <row r="256" spans="1:3" x14ac:dyDescent="0.3">
      <c r="A256">
        <v>2016</v>
      </c>
      <c r="B256">
        <v>238878</v>
      </c>
      <c r="C256" s="1">
        <v>26164</v>
      </c>
    </row>
    <row r="257" spans="1:3" x14ac:dyDescent="0.3">
      <c r="A257">
        <v>2016</v>
      </c>
      <c r="B257">
        <v>569364</v>
      </c>
      <c r="C257" s="1">
        <v>2845</v>
      </c>
    </row>
    <row r="258" spans="1:3" x14ac:dyDescent="0.3">
      <c r="A258">
        <v>2016</v>
      </c>
      <c r="B258">
        <v>370029</v>
      </c>
      <c r="C258" s="1">
        <v>1278</v>
      </c>
    </row>
    <row r="259" spans="1:3" x14ac:dyDescent="0.3">
      <c r="A259">
        <v>2016</v>
      </c>
      <c r="B259">
        <v>374071</v>
      </c>
      <c r="C259" s="1">
        <v>13313</v>
      </c>
    </row>
    <row r="260" spans="1:3" x14ac:dyDescent="0.3">
      <c r="A260">
        <v>2016</v>
      </c>
      <c r="B260">
        <v>695028</v>
      </c>
      <c r="C260" s="1">
        <v>28425</v>
      </c>
    </row>
    <row r="261" spans="1:3" x14ac:dyDescent="0.3">
      <c r="A261">
        <v>2016</v>
      </c>
      <c r="B261">
        <v>431786</v>
      </c>
      <c r="C261" s="1">
        <v>11199</v>
      </c>
    </row>
    <row r="262" spans="1:3" x14ac:dyDescent="0.3">
      <c r="A262">
        <v>2016</v>
      </c>
      <c r="B262">
        <v>470406</v>
      </c>
      <c r="C262" s="1">
        <v>18813</v>
      </c>
    </row>
    <row r="263" spans="1:3" x14ac:dyDescent="0.3">
      <c r="A263">
        <v>2016</v>
      </c>
      <c r="B263">
        <v>242622</v>
      </c>
      <c r="C263" s="1">
        <v>23815</v>
      </c>
    </row>
    <row r="264" spans="1:3" x14ac:dyDescent="0.3">
      <c r="A264">
        <v>2016</v>
      </c>
      <c r="B264">
        <v>735081</v>
      </c>
      <c r="C264" s="1">
        <v>1146</v>
      </c>
    </row>
    <row r="265" spans="1:3" x14ac:dyDescent="0.3">
      <c r="A265">
        <v>2016</v>
      </c>
      <c r="B265">
        <v>608257</v>
      </c>
      <c r="C265" s="1">
        <v>27922</v>
      </c>
    </row>
    <row r="266" spans="1:3" x14ac:dyDescent="0.3">
      <c r="A266">
        <v>2016</v>
      </c>
      <c r="B266">
        <v>608721</v>
      </c>
      <c r="C266" s="1">
        <v>23024</v>
      </c>
    </row>
    <row r="267" spans="1:3" x14ac:dyDescent="0.3">
      <c r="A267">
        <v>2016</v>
      </c>
      <c r="B267">
        <v>576323</v>
      </c>
      <c r="C267" s="1">
        <v>1606</v>
      </c>
    </row>
    <row r="268" spans="1:3" x14ac:dyDescent="0.3">
      <c r="A268">
        <v>2016</v>
      </c>
      <c r="B268">
        <v>286228</v>
      </c>
      <c r="C268" s="1">
        <v>6407</v>
      </c>
    </row>
    <row r="269" spans="1:3" x14ac:dyDescent="0.3">
      <c r="A269">
        <v>2016</v>
      </c>
      <c r="B269">
        <v>761105</v>
      </c>
      <c r="C269" s="1">
        <v>9656</v>
      </c>
    </row>
    <row r="270" spans="1:3" x14ac:dyDescent="0.3">
      <c r="A270">
        <v>2016</v>
      </c>
      <c r="B270">
        <v>735832</v>
      </c>
      <c r="C270" s="1">
        <v>18297</v>
      </c>
    </row>
    <row r="271" spans="1:3" x14ac:dyDescent="0.3">
      <c r="A271">
        <v>2016</v>
      </c>
      <c r="B271">
        <v>225720</v>
      </c>
      <c r="C271" s="1">
        <v>3312</v>
      </c>
    </row>
    <row r="272" spans="1:3" x14ac:dyDescent="0.3">
      <c r="A272">
        <v>2016</v>
      </c>
      <c r="B272">
        <v>408869</v>
      </c>
      <c r="C272" s="1">
        <v>8893</v>
      </c>
    </row>
    <row r="273" spans="1:3" x14ac:dyDescent="0.3">
      <c r="A273">
        <v>2016</v>
      </c>
      <c r="B273">
        <v>649684</v>
      </c>
      <c r="C273" s="1">
        <v>8695</v>
      </c>
    </row>
    <row r="274" spans="1:3" x14ac:dyDescent="0.3">
      <c r="A274">
        <v>2016</v>
      </c>
      <c r="B274">
        <v>364371</v>
      </c>
      <c r="C274" s="1">
        <v>23532</v>
      </c>
    </row>
    <row r="275" spans="1:3" x14ac:dyDescent="0.3">
      <c r="A275">
        <v>2016</v>
      </c>
      <c r="B275">
        <v>421889</v>
      </c>
      <c r="C275" s="1">
        <v>28001</v>
      </c>
    </row>
    <row r="276" spans="1:3" x14ac:dyDescent="0.3">
      <c r="A276">
        <v>2016</v>
      </c>
      <c r="B276">
        <v>306166</v>
      </c>
      <c r="C276" s="1">
        <v>23364</v>
      </c>
    </row>
    <row r="277" spans="1:3" x14ac:dyDescent="0.3">
      <c r="A277">
        <v>2016</v>
      </c>
      <c r="B277">
        <v>644259</v>
      </c>
      <c r="C277" s="1">
        <v>4658</v>
      </c>
    </row>
    <row r="278" spans="1:3" x14ac:dyDescent="0.3">
      <c r="A278">
        <v>2016</v>
      </c>
      <c r="B278">
        <v>713256</v>
      </c>
      <c r="C278" s="1">
        <v>19881</v>
      </c>
    </row>
    <row r="279" spans="1:3" x14ac:dyDescent="0.3">
      <c r="A279">
        <v>2016</v>
      </c>
      <c r="B279">
        <v>461184</v>
      </c>
      <c r="C279" s="1">
        <v>19349</v>
      </c>
    </row>
    <row r="280" spans="1:3" x14ac:dyDescent="0.3">
      <c r="A280">
        <v>2016</v>
      </c>
      <c r="B280">
        <v>249260</v>
      </c>
      <c r="C280" s="1">
        <v>22410</v>
      </c>
    </row>
    <row r="281" spans="1:3" x14ac:dyDescent="0.3">
      <c r="A281">
        <v>2016</v>
      </c>
      <c r="B281">
        <v>685005</v>
      </c>
      <c r="C281" s="1">
        <v>5594</v>
      </c>
    </row>
    <row r="282" spans="1:3" x14ac:dyDescent="0.3">
      <c r="A282">
        <v>2016</v>
      </c>
      <c r="B282">
        <v>244446</v>
      </c>
      <c r="C282" s="1">
        <v>23603</v>
      </c>
    </row>
    <row r="283" spans="1:3" x14ac:dyDescent="0.3">
      <c r="A283">
        <v>2016</v>
      </c>
      <c r="B283">
        <v>742530</v>
      </c>
      <c r="C283" s="1">
        <v>7097</v>
      </c>
    </row>
    <row r="284" spans="1:3" x14ac:dyDescent="0.3">
      <c r="A284">
        <v>2016</v>
      </c>
      <c r="B284">
        <v>617218</v>
      </c>
      <c r="C284" s="1">
        <v>21860</v>
      </c>
    </row>
    <row r="285" spans="1:3" x14ac:dyDescent="0.3">
      <c r="A285">
        <v>2016</v>
      </c>
      <c r="B285">
        <v>492410</v>
      </c>
      <c r="C285" s="1">
        <v>9309</v>
      </c>
    </row>
    <row r="286" spans="1:3" x14ac:dyDescent="0.3">
      <c r="A286">
        <v>2016</v>
      </c>
      <c r="B286">
        <v>482925</v>
      </c>
      <c r="C286" s="1">
        <v>9750</v>
      </c>
    </row>
    <row r="287" spans="1:3" x14ac:dyDescent="0.3">
      <c r="A287">
        <v>2016</v>
      </c>
      <c r="B287">
        <v>376135</v>
      </c>
      <c r="C287" s="1">
        <v>1337</v>
      </c>
    </row>
    <row r="288" spans="1:3" x14ac:dyDescent="0.3">
      <c r="A288">
        <v>2016</v>
      </c>
      <c r="B288">
        <v>353942</v>
      </c>
      <c r="C288" s="1">
        <v>23102</v>
      </c>
    </row>
    <row r="289" spans="1:3" x14ac:dyDescent="0.3">
      <c r="A289">
        <v>2016</v>
      </c>
      <c r="B289">
        <v>666721</v>
      </c>
      <c r="C289" s="1">
        <v>14283</v>
      </c>
    </row>
    <row r="290" spans="1:3" x14ac:dyDescent="0.3">
      <c r="A290">
        <v>2016</v>
      </c>
      <c r="B290">
        <v>326939</v>
      </c>
      <c r="C290" s="1">
        <v>13727</v>
      </c>
    </row>
    <row r="291" spans="1:3" x14ac:dyDescent="0.3">
      <c r="A291">
        <v>2016</v>
      </c>
      <c r="B291">
        <v>781832</v>
      </c>
      <c r="C291" s="1">
        <v>14981</v>
      </c>
    </row>
    <row r="292" spans="1:3" x14ac:dyDescent="0.3">
      <c r="A292">
        <v>2016</v>
      </c>
      <c r="B292">
        <v>635351</v>
      </c>
      <c r="C292" s="1">
        <v>27036</v>
      </c>
    </row>
    <row r="293" spans="1:3" x14ac:dyDescent="0.3">
      <c r="A293">
        <v>2016</v>
      </c>
      <c r="B293">
        <v>644095</v>
      </c>
      <c r="C293" s="1">
        <v>16712</v>
      </c>
    </row>
    <row r="294" spans="1:3" x14ac:dyDescent="0.3">
      <c r="A294">
        <v>2016</v>
      </c>
      <c r="B294">
        <v>689457</v>
      </c>
      <c r="C294" s="1">
        <v>18692</v>
      </c>
    </row>
    <row r="295" spans="1:3" x14ac:dyDescent="0.3">
      <c r="A295">
        <v>2016</v>
      </c>
      <c r="B295">
        <v>556816</v>
      </c>
      <c r="C295" s="1">
        <v>8605</v>
      </c>
    </row>
    <row r="296" spans="1:3" x14ac:dyDescent="0.3">
      <c r="A296">
        <v>2016</v>
      </c>
      <c r="B296">
        <v>462714</v>
      </c>
      <c r="C296" s="1">
        <v>7258</v>
      </c>
    </row>
    <row r="297" spans="1:3" x14ac:dyDescent="0.3">
      <c r="A297">
        <v>2016</v>
      </c>
      <c r="B297">
        <v>572503</v>
      </c>
      <c r="C297" s="1">
        <v>22062</v>
      </c>
    </row>
    <row r="298" spans="1:3" x14ac:dyDescent="0.3">
      <c r="A298">
        <v>2016</v>
      </c>
      <c r="B298">
        <v>604205</v>
      </c>
      <c r="C298" s="1">
        <v>11748</v>
      </c>
    </row>
    <row r="299" spans="1:3" x14ac:dyDescent="0.3">
      <c r="A299">
        <v>2016</v>
      </c>
      <c r="B299">
        <v>631811</v>
      </c>
      <c r="C299" s="1">
        <v>15919</v>
      </c>
    </row>
    <row r="300" spans="1:3" x14ac:dyDescent="0.3">
      <c r="A300">
        <v>2016</v>
      </c>
      <c r="B300">
        <v>393299</v>
      </c>
      <c r="C300" s="1">
        <v>21795</v>
      </c>
    </row>
    <row r="301" spans="1:3" x14ac:dyDescent="0.3">
      <c r="A301">
        <v>2016</v>
      </c>
      <c r="B301">
        <v>225870</v>
      </c>
      <c r="C301" s="1">
        <v>1993</v>
      </c>
    </row>
    <row r="302" spans="1:3" x14ac:dyDescent="0.3">
      <c r="A302">
        <v>2016</v>
      </c>
      <c r="B302">
        <v>331574</v>
      </c>
      <c r="C302" s="1">
        <v>9682</v>
      </c>
    </row>
    <row r="303" spans="1:3" x14ac:dyDescent="0.3">
      <c r="A303">
        <v>2016</v>
      </c>
      <c r="B303">
        <v>436175</v>
      </c>
      <c r="C303" s="1">
        <v>8830</v>
      </c>
    </row>
    <row r="304" spans="1:3" x14ac:dyDescent="0.3">
      <c r="A304">
        <v>2016</v>
      </c>
      <c r="B304">
        <v>509723</v>
      </c>
      <c r="C304" s="1">
        <v>1125</v>
      </c>
    </row>
    <row r="305" spans="1:3" x14ac:dyDescent="0.3">
      <c r="A305">
        <v>2016</v>
      </c>
      <c r="B305">
        <v>668528</v>
      </c>
      <c r="C305" s="1">
        <v>26139</v>
      </c>
    </row>
    <row r="306" spans="1:3" x14ac:dyDescent="0.3">
      <c r="A306">
        <v>2016</v>
      </c>
      <c r="B306">
        <v>591367</v>
      </c>
      <c r="C306" s="1">
        <v>28231</v>
      </c>
    </row>
    <row r="307" spans="1:3" x14ac:dyDescent="0.3">
      <c r="A307">
        <v>2016</v>
      </c>
      <c r="B307">
        <v>646579</v>
      </c>
      <c r="C307" s="1">
        <v>795</v>
      </c>
    </row>
    <row r="308" spans="1:3" x14ac:dyDescent="0.3">
      <c r="A308">
        <v>2016</v>
      </c>
      <c r="B308">
        <v>621424</v>
      </c>
      <c r="C308" s="1">
        <v>1755</v>
      </c>
    </row>
    <row r="309" spans="1:3" x14ac:dyDescent="0.3">
      <c r="A309">
        <v>2016</v>
      </c>
      <c r="B309">
        <v>419262</v>
      </c>
      <c r="C309" s="1">
        <v>24326</v>
      </c>
    </row>
    <row r="310" spans="1:3" x14ac:dyDescent="0.3">
      <c r="A310">
        <v>2016</v>
      </c>
      <c r="B310">
        <v>753281</v>
      </c>
      <c r="C310" s="1">
        <v>15981</v>
      </c>
    </row>
    <row r="311" spans="1:3" x14ac:dyDescent="0.3">
      <c r="A311">
        <v>2016</v>
      </c>
      <c r="B311">
        <v>223596</v>
      </c>
      <c r="C311" s="1">
        <v>16813</v>
      </c>
    </row>
    <row r="312" spans="1:3" x14ac:dyDescent="0.3">
      <c r="A312">
        <v>2016</v>
      </c>
      <c r="B312">
        <v>399585</v>
      </c>
      <c r="C312" s="1">
        <v>24910</v>
      </c>
    </row>
    <row r="313" spans="1:3" x14ac:dyDescent="0.3">
      <c r="A313">
        <v>2016</v>
      </c>
      <c r="B313">
        <v>776310</v>
      </c>
      <c r="C313" s="1">
        <v>26019</v>
      </c>
    </row>
    <row r="314" spans="1:3" x14ac:dyDescent="0.3">
      <c r="A314">
        <v>2016</v>
      </c>
      <c r="B314">
        <v>591005</v>
      </c>
      <c r="C314" s="1">
        <v>990</v>
      </c>
    </row>
    <row r="315" spans="1:3" x14ac:dyDescent="0.3">
      <c r="A315">
        <v>2016</v>
      </c>
      <c r="B315">
        <v>628905</v>
      </c>
      <c r="C315" s="1">
        <v>19712</v>
      </c>
    </row>
    <row r="316" spans="1:3" x14ac:dyDescent="0.3">
      <c r="A316">
        <v>2016</v>
      </c>
      <c r="B316">
        <v>240773</v>
      </c>
      <c r="C316" s="1">
        <v>7223</v>
      </c>
    </row>
    <row r="317" spans="1:3" x14ac:dyDescent="0.3">
      <c r="A317">
        <v>2016</v>
      </c>
      <c r="B317">
        <v>659245</v>
      </c>
      <c r="C317" s="1">
        <v>8053</v>
      </c>
    </row>
    <row r="318" spans="1:3" x14ac:dyDescent="0.3">
      <c r="A318">
        <v>2016</v>
      </c>
      <c r="B318">
        <v>630215</v>
      </c>
      <c r="C318" s="1">
        <v>28017</v>
      </c>
    </row>
    <row r="319" spans="1:3" x14ac:dyDescent="0.3">
      <c r="A319">
        <v>2016</v>
      </c>
      <c r="B319">
        <v>395667</v>
      </c>
      <c r="C319" s="1">
        <v>3675</v>
      </c>
    </row>
    <row r="320" spans="1:3" x14ac:dyDescent="0.3">
      <c r="A320">
        <v>2016</v>
      </c>
      <c r="B320">
        <v>379881</v>
      </c>
      <c r="C320" s="1">
        <v>2673</v>
      </c>
    </row>
    <row r="321" spans="1:3" x14ac:dyDescent="0.3">
      <c r="A321">
        <v>2016</v>
      </c>
      <c r="B321">
        <v>660280</v>
      </c>
      <c r="C321" s="1">
        <v>11063</v>
      </c>
    </row>
    <row r="322" spans="1:3" x14ac:dyDescent="0.3">
      <c r="A322">
        <v>2016</v>
      </c>
      <c r="B322">
        <v>485213</v>
      </c>
      <c r="C322" s="1">
        <v>11564</v>
      </c>
    </row>
    <row r="323" spans="1:3" x14ac:dyDescent="0.3">
      <c r="A323">
        <v>2016</v>
      </c>
      <c r="B323">
        <v>305576</v>
      </c>
      <c r="C323" s="1">
        <v>2124</v>
      </c>
    </row>
    <row r="324" spans="1:3" x14ac:dyDescent="0.3">
      <c r="A324">
        <v>2016</v>
      </c>
      <c r="B324">
        <v>737141</v>
      </c>
      <c r="C324" s="1">
        <v>5208</v>
      </c>
    </row>
    <row r="325" spans="1:3" x14ac:dyDescent="0.3">
      <c r="A325">
        <v>2016</v>
      </c>
      <c r="B325">
        <v>402532</v>
      </c>
      <c r="C325" s="1">
        <v>22212</v>
      </c>
    </row>
    <row r="326" spans="1:3" x14ac:dyDescent="0.3">
      <c r="A326">
        <v>2016</v>
      </c>
      <c r="B326">
        <v>286413</v>
      </c>
      <c r="C326" s="1">
        <v>13719</v>
      </c>
    </row>
    <row r="327" spans="1:3" x14ac:dyDescent="0.3">
      <c r="A327">
        <v>2016</v>
      </c>
      <c r="B327">
        <v>576320</v>
      </c>
      <c r="C327" s="1">
        <v>1213</v>
      </c>
    </row>
    <row r="328" spans="1:3" x14ac:dyDescent="0.3">
      <c r="A328">
        <v>2016</v>
      </c>
      <c r="B328">
        <v>441516</v>
      </c>
      <c r="C328" s="1">
        <v>8755</v>
      </c>
    </row>
    <row r="329" spans="1:3" x14ac:dyDescent="0.3">
      <c r="A329">
        <v>2016</v>
      </c>
      <c r="B329">
        <v>670277</v>
      </c>
      <c r="C329" s="1">
        <v>19507</v>
      </c>
    </row>
    <row r="330" spans="1:3" x14ac:dyDescent="0.3">
      <c r="A330">
        <v>2016</v>
      </c>
      <c r="B330">
        <v>503677</v>
      </c>
      <c r="C330" s="1">
        <v>25107</v>
      </c>
    </row>
    <row r="331" spans="1:3" x14ac:dyDescent="0.3">
      <c r="A331">
        <v>2016</v>
      </c>
      <c r="B331">
        <v>680269</v>
      </c>
      <c r="C331" s="1">
        <v>842</v>
      </c>
    </row>
    <row r="332" spans="1:3" x14ac:dyDescent="0.3">
      <c r="A332">
        <v>2016</v>
      </c>
      <c r="B332">
        <v>510779</v>
      </c>
      <c r="C332" s="1">
        <v>26649</v>
      </c>
    </row>
    <row r="333" spans="1:3" x14ac:dyDescent="0.3">
      <c r="A333">
        <v>2016</v>
      </c>
      <c r="B333">
        <v>235335</v>
      </c>
      <c r="C333" s="1">
        <v>20535</v>
      </c>
    </row>
    <row r="334" spans="1:3" x14ac:dyDescent="0.3">
      <c r="A334">
        <v>2016</v>
      </c>
      <c r="B334">
        <v>545196</v>
      </c>
      <c r="C334" s="1">
        <v>19502</v>
      </c>
    </row>
    <row r="335" spans="1:3" x14ac:dyDescent="0.3">
      <c r="A335">
        <v>2016</v>
      </c>
      <c r="B335">
        <v>582387</v>
      </c>
      <c r="C335" s="1">
        <v>22075</v>
      </c>
    </row>
    <row r="336" spans="1:3" x14ac:dyDescent="0.3">
      <c r="A336">
        <v>2016</v>
      </c>
      <c r="B336">
        <v>534665</v>
      </c>
      <c r="C336" s="1">
        <v>13018</v>
      </c>
    </row>
    <row r="337" spans="1:3" x14ac:dyDescent="0.3">
      <c r="A337">
        <v>2016</v>
      </c>
      <c r="B337">
        <v>521628</v>
      </c>
      <c r="C337" s="1">
        <v>20945</v>
      </c>
    </row>
    <row r="338" spans="1:3" x14ac:dyDescent="0.3">
      <c r="A338">
        <v>2016</v>
      </c>
      <c r="B338">
        <v>712942</v>
      </c>
      <c r="C338" s="1">
        <v>11871</v>
      </c>
    </row>
    <row r="339" spans="1:3" x14ac:dyDescent="0.3">
      <c r="A339">
        <v>2016</v>
      </c>
      <c r="B339">
        <v>270665</v>
      </c>
      <c r="C339" s="1">
        <v>16677</v>
      </c>
    </row>
    <row r="340" spans="1:3" x14ac:dyDescent="0.3">
      <c r="A340">
        <v>2016</v>
      </c>
      <c r="B340">
        <v>715122</v>
      </c>
      <c r="C340" s="1">
        <v>26570</v>
      </c>
    </row>
    <row r="341" spans="1:3" x14ac:dyDescent="0.3">
      <c r="A341">
        <v>2016</v>
      </c>
      <c r="B341">
        <v>540903</v>
      </c>
      <c r="C341" s="1">
        <v>25322</v>
      </c>
    </row>
    <row r="342" spans="1:3" x14ac:dyDescent="0.3">
      <c r="A342">
        <v>2016</v>
      </c>
      <c r="B342">
        <v>507016</v>
      </c>
      <c r="C342" s="1">
        <v>23522</v>
      </c>
    </row>
    <row r="343" spans="1:3" x14ac:dyDescent="0.3">
      <c r="A343">
        <v>2016</v>
      </c>
      <c r="B343">
        <v>703566</v>
      </c>
      <c r="C343" s="1">
        <v>19630</v>
      </c>
    </row>
    <row r="344" spans="1:3" x14ac:dyDescent="0.3">
      <c r="A344">
        <v>2016</v>
      </c>
      <c r="B344">
        <v>556252</v>
      </c>
      <c r="C344" s="1">
        <v>12547</v>
      </c>
    </row>
    <row r="345" spans="1:3" x14ac:dyDescent="0.3">
      <c r="A345">
        <v>2016</v>
      </c>
      <c r="B345">
        <v>537226</v>
      </c>
      <c r="C345" s="1">
        <v>21561</v>
      </c>
    </row>
    <row r="346" spans="1:3" x14ac:dyDescent="0.3">
      <c r="A346">
        <v>2016</v>
      </c>
      <c r="B346">
        <v>342016</v>
      </c>
      <c r="C346" s="1">
        <v>24227</v>
      </c>
    </row>
    <row r="347" spans="1:3" x14ac:dyDescent="0.3">
      <c r="A347">
        <v>2016</v>
      </c>
      <c r="B347">
        <v>285636</v>
      </c>
      <c r="C347" s="1">
        <v>16981</v>
      </c>
    </row>
    <row r="348" spans="1:3" x14ac:dyDescent="0.3">
      <c r="A348">
        <v>2016</v>
      </c>
      <c r="B348">
        <v>369974</v>
      </c>
      <c r="C348" s="1">
        <v>11557</v>
      </c>
    </row>
    <row r="349" spans="1:3" x14ac:dyDescent="0.3">
      <c r="A349">
        <v>2016</v>
      </c>
      <c r="B349">
        <v>263260</v>
      </c>
      <c r="C349" s="1">
        <v>12403</v>
      </c>
    </row>
    <row r="350" spans="1:3" x14ac:dyDescent="0.3">
      <c r="A350">
        <v>2016</v>
      </c>
      <c r="B350">
        <v>242063</v>
      </c>
      <c r="C350" s="1">
        <v>25119</v>
      </c>
    </row>
    <row r="351" spans="1:3" x14ac:dyDescent="0.3">
      <c r="A351">
        <v>2016</v>
      </c>
      <c r="B351">
        <v>631840</v>
      </c>
      <c r="C351" s="1">
        <v>8989</v>
      </c>
    </row>
    <row r="352" spans="1:3" x14ac:dyDescent="0.3">
      <c r="A352">
        <v>2016</v>
      </c>
      <c r="B352">
        <v>679240</v>
      </c>
      <c r="C352" s="1">
        <v>24786</v>
      </c>
    </row>
    <row r="353" spans="1:3" x14ac:dyDescent="0.3">
      <c r="A353">
        <v>2016</v>
      </c>
      <c r="B353">
        <v>457854</v>
      </c>
      <c r="C353" s="1">
        <v>17246</v>
      </c>
    </row>
    <row r="354" spans="1:3" x14ac:dyDescent="0.3">
      <c r="A354">
        <v>2016</v>
      </c>
      <c r="B354">
        <v>648317</v>
      </c>
      <c r="C354" s="1">
        <v>28685</v>
      </c>
    </row>
    <row r="355" spans="1:3" x14ac:dyDescent="0.3">
      <c r="A355">
        <v>2016</v>
      </c>
      <c r="B355">
        <v>625801</v>
      </c>
      <c r="C355" s="1">
        <v>19940</v>
      </c>
    </row>
    <row r="356" spans="1:3" x14ac:dyDescent="0.3">
      <c r="A356">
        <v>2016</v>
      </c>
      <c r="B356">
        <v>587389</v>
      </c>
      <c r="C356" s="1">
        <v>4170</v>
      </c>
    </row>
    <row r="357" spans="1:3" x14ac:dyDescent="0.3">
      <c r="A357">
        <v>2016</v>
      </c>
      <c r="B357">
        <v>536039</v>
      </c>
      <c r="C357" s="1">
        <v>27520</v>
      </c>
    </row>
    <row r="358" spans="1:3" x14ac:dyDescent="0.3">
      <c r="A358">
        <v>2016</v>
      </c>
      <c r="B358">
        <v>400421</v>
      </c>
      <c r="C358" s="1">
        <v>4778</v>
      </c>
    </row>
    <row r="359" spans="1:3" x14ac:dyDescent="0.3">
      <c r="A359">
        <v>2016</v>
      </c>
      <c r="B359">
        <v>721091</v>
      </c>
      <c r="C359" s="1">
        <v>13763</v>
      </c>
    </row>
    <row r="360" spans="1:3" x14ac:dyDescent="0.3">
      <c r="A360">
        <v>2016</v>
      </c>
      <c r="B360">
        <v>410110</v>
      </c>
      <c r="C360" s="1">
        <v>5113</v>
      </c>
    </row>
    <row r="361" spans="1:3" x14ac:dyDescent="0.3">
      <c r="A361">
        <v>2016</v>
      </c>
      <c r="B361">
        <v>554168</v>
      </c>
      <c r="C361" s="1">
        <v>20524</v>
      </c>
    </row>
    <row r="362" spans="1:3" x14ac:dyDescent="0.3">
      <c r="A362">
        <v>2016</v>
      </c>
      <c r="B362">
        <v>564361</v>
      </c>
      <c r="C362" s="1">
        <v>9520</v>
      </c>
    </row>
    <row r="363" spans="1:3" x14ac:dyDescent="0.3">
      <c r="A363">
        <v>2016</v>
      </c>
      <c r="B363">
        <v>567309</v>
      </c>
      <c r="C363" s="1">
        <v>24631</v>
      </c>
    </row>
    <row r="364" spans="1:3" x14ac:dyDescent="0.3">
      <c r="A364">
        <v>2016</v>
      </c>
      <c r="B364">
        <v>516520</v>
      </c>
      <c r="C364" s="1">
        <v>9573</v>
      </c>
    </row>
    <row r="365" spans="1:3" x14ac:dyDescent="0.3">
      <c r="A365">
        <v>2016</v>
      </c>
      <c r="B365">
        <v>347824</v>
      </c>
      <c r="C365" s="1">
        <v>27962</v>
      </c>
    </row>
    <row r="366" spans="1:3" x14ac:dyDescent="0.3">
      <c r="A366">
        <v>2016</v>
      </c>
      <c r="B366">
        <v>537500</v>
      </c>
      <c r="C366" s="1">
        <v>14083</v>
      </c>
    </row>
    <row r="367" spans="1:3" x14ac:dyDescent="0.3">
      <c r="A367">
        <v>2016</v>
      </c>
      <c r="B367">
        <v>515171</v>
      </c>
      <c r="C367" s="1">
        <v>10749</v>
      </c>
    </row>
    <row r="368" spans="1:3" x14ac:dyDescent="0.3">
      <c r="A368">
        <v>2016</v>
      </c>
      <c r="B368">
        <v>764616</v>
      </c>
      <c r="C368" s="1">
        <v>22302</v>
      </c>
    </row>
    <row r="369" spans="1:3" x14ac:dyDescent="0.3">
      <c r="A369">
        <v>2016</v>
      </c>
      <c r="B369">
        <v>659223</v>
      </c>
      <c r="C369" s="1">
        <v>16971</v>
      </c>
    </row>
    <row r="370" spans="1:3" x14ac:dyDescent="0.3">
      <c r="A370">
        <v>2016</v>
      </c>
      <c r="B370">
        <v>287127</v>
      </c>
      <c r="C370" s="1">
        <v>5579</v>
      </c>
    </row>
    <row r="371" spans="1:3" x14ac:dyDescent="0.3">
      <c r="A371">
        <v>2016</v>
      </c>
      <c r="B371">
        <v>613450</v>
      </c>
      <c r="C371" s="1">
        <v>3685</v>
      </c>
    </row>
    <row r="372" spans="1:3" x14ac:dyDescent="0.3">
      <c r="A372">
        <v>2016</v>
      </c>
      <c r="B372">
        <v>241580</v>
      </c>
      <c r="C372" s="1">
        <v>23906</v>
      </c>
    </row>
    <row r="373" spans="1:3" x14ac:dyDescent="0.3">
      <c r="A373">
        <v>2016</v>
      </c>
      <c r="B373">
        <v>752063</v>
      </c>
      <c r="C373" s="1">
        <v>1996</v>
      </c>
    </row>
    <row r="374" spans="1:3" x14ac:dyDescent="0.3">
      <c r="A374">
        <v>2016</v>
      </c>
      <c r="B374">
        <v>549866</v>
      </c>
      <c r="C374" s="1">
        <v>22835</v>
      </c>
    </row>
    <row r="375" spans="1:3" x14ac:dyDescent="0.3">
      <c r="A375">
        <v>2016</v>
      </c>
      <c r="B375">
        <v>235468</v>
      </c>
      <c r="C375" s="1">
        <v>5391</v>
      </c>
    </row>
    <row r="376" spans="1:3" x14ac:dyDescent="0.3">
      <c r="A376">
        <v>2016</v>
      </c>
      <c r="B376">
        <v>249913</v>
      </c>
      <c r="C376" s="1">
        <v>16950</v>
      </c>
    </row>
    <row r="377" spans="1:3" x14ac:dyDescent="0.3">
      <c r="A377">
        <v>2016</v>
      </c>
      <c r="B377">
        <v>346265</v>
      </c>
      <c r="C377" s="1">
        <v>6739</v>
      </c>
    </row>
    <row r="378" spans="1:3" x14ac:dyDescent="0.3">
      <c r="A378">
        <v>2016</v>
      </c>
      <c r="B378">
        <v>304988</v>
      </c>
      <c r="C378" s="1">
        <v>20283</v>
      </c>
    </row>
    <row r="379" spans="1:3" x14ac:dyDescent="0.3">
      <c r="A379">
        <v>2016</v>
      </c>
      <c r="B379">
        <v>555127</v>
      </c>
      <c r="C379" s="1">
        <v>9655</v>
      </c>
    </row>
    <row r="380" spans="1:3" x14ac:dyDescent="0.3">
      <c r="A380">
        <v>2016</v>
      </c>
      <c r="B380">
        <v>444879</v>
      </c>
      <c r="C380" s="1">
        <v>20143</v>
      </c>
    </row>
    <row r="381" spans="1:3" x14ac:dyDescent="0.3">
      <c r="A381">
        <v>2016</v>
      </c>
      <c r="B381">
        <v>583322</v>
      </c>
      <c r="C381" s="1">
        <v>4856</v>
      </c>
    </row>
    <row r="382" spans="1:3" x14ac:dyDescent="0.3">
      <c r="A382">
        <v>2016</v>
      </c>
      <c r="B382">
        <v>311910</v>
      </c>
      <c r="C382" s="1">
        <v>10845</v>
      </c>
    </row>
    <row r="383" spans="1:3" x14ac:dyDescent="0.3">
      <c r="A383">
        <v>2016</v>
      </c>
      <c r="B383">
        <v>628255</v>
      </c>
      <c r="C383" s="1">
        <v>23779</v>
      </c>
    </row>
    <row r="384" spans="1:3" x14ac:dyDescent="0.3">
      <c r="A384">
        <v>2016</v>
      </c>
      <c r="B384">
        <v>394832</v>
      </c>
      <c r="C384" s="1">
        <v>14437</v>
      </c>
    </row>
    <row r="385" spans="1:3" x14ac:dyDescent="0.3">
      <c r="A385">
        <v>2016</v>
      </c>
      <c r="B385">
        <v>553999</v>
      </c>
      <c r="C385" s="1">
        <v>21852</v>
      </c>
    </row>
    <row r="386" spans="1:3" x14ac:dyDescent="0.3">
      <c r="A386">
        <v>2016</v>
      </c>
      <c r="B386">
        <v>762317</v>
      </c>
      <c r="C386" s="1">
        <v>17826</v>
      </c>
    </row>
    <row r="387" spans="1:3" x14ac:dyDescent="0.3">
      <c r="A387">
        <v>2016</v>
      </c>
      <c r="B387">
        <v>303793</v>
      </c>
      <c r="C387" s="1">
        <v>2395</v>
      </c>
    </row>
    <row r="388" spans="1:3" x14ac:dyDescent="0.3">
      <c r="A388">
        <v>2016</v>
      </c>
      <c r="B388">
        <v>508937</v>
      </c>
      <c r="C388" s="1">
        <v>28084</v>
      </c>
    </row>
    <row r="389" spans="1:3" x14ac:dyDescent="0.3">
      <c r="A389">
        <v>2016</v>
      </c>
      <c r="B389">
        <v>665235</v>
      </c>
      <c r="C389" s="1">
        <v>5416</v>
      </c>
    </row>
    <row r="390" spans="1:3" x14ac:dyDescent="0.3">
      <c r="A390">
        <v>2016</v>
      </c>
      <c r="B390">
        <v>311585</v>
      </c>
      <c r="C390" s="1">
        <v>27656</v>
      </c>
    </row>
    <row r="391" spans="1:3" x14ac:dyDescent="0.3">
      <c r="A391">
        <v>2016</v>
      </c>
      <c r="B391">
        <v>581858</v>
      </c>
      <c r="C391" s="1">
        <v>6195</v>
      </c>
    </row>
    <row r="392" spans="1:3" x14ac:dyDescent="0.3">
      <c r="A392">
        <v>2016</v>
      </c>
      <c r="B392">
        <v>728822</v>
      </c>
      <c r="C392" s="1">
        <v>4365</v>
      </c>
    </row>
    <row r="393" spans="1:3" x14ac:dyDescent="0.3">
      <c r="A393">
        <v>2016</v>
      </c>
      <c r="B393">
        <v>438607</v>
      </c>
      <c r="C393" s="1">
        <v>23871</v>
      </c>
    </row>
    <row r="394" spans="1:3" x14ac:dyDescent="0.3">
      <c r="A394">
        <v>2016</v>
      </c>
      <c r="B394">
        <v>325379</v>
      </c>
      <c r="C394" s="1">
        <v>1715</v>
      </c>
    </row>
    <row r="395" spans="1:3" x14ac:dyDescent="0.3">
      <c r="A395">
        <v>2016</v>
      </c>
      <c r="B395">
        <v>337821</v>
      </c>
      <c r="C395" s="1">
        <v>1172</v>
      </c>
    </row>
    <row r="396" spans="1:3" x14ac:dyDescent="0.3">
      <c r="A396">
        <v>2016</v>
      </c>
      <c r="B396">
        <v>755950</v>
      </c>
      <c r="C396" s="1">
        <v>20113</v>
      </c>
    </row>
    <row r="397" spans="1:3" x14ac:dyDescent="0.3">
      <c r="A397">
        <v>2016</v>
      </c>
      <c r="B397">
        <v>778951</v>
      </c>
      <c r="C397" s="1">
        <v>11375</v>
      </c>
    </row>
    <row r="398" spans="1:3" x14ac:dyDescent="0.3">
      <c r="A398">
        <v>2016</v>
      </c>
      <c r="B398">
        <v>673334</v>
      </c>
      <c r="C398" s="1">
        <v>21700</v>
      </c>
    </row>
    <row r="399" spans="1:3" x14ac:dyDescent="0.3">
      <c r="A399">
        <v>2016</v>
      </c>
      <c r="B399">
        <v>555764</v>
      </c>
      <c r="C399" s="1">
        <v>8098</v>
      </c>
    </row>
    <row r="400" spans="1:3" x14ac:dyDescent="0.3">
      <c r="A400">
        <v>2016</v>
      </c>
      <c r="B400">
        <v>538613</v>
      </c>
      <c r="C400" s="1">
        <v>24820</v>
      </c>
    </row>
    <row r="401" spans="1:3" x14ac:dyDescent="0.3">
      <c r="A401">
        <v>2016</v>
      </c>
      <c r="B401">
        <v>630432</v>
      </c>
      <c r="C401" s="1">
        <v>5836</v>
      </c>
    </row>
    <row r="402" spans="1:3" x14ac:dyDescent="0.3">
      <c r="A402">
        <v>2016</v>
      </c>
      <c r="B402">
        <v>533050</v>
      </c>
      <c r="C402" s="1">
        <v>20031</v>
      </c>
    </row>
    <row r="403" spans="1:3" x14ac:dyDescent="0.3">
      <c r="A403">
        <v>2016</v>
      </c>
      <c r="B403">
        <v>294372</v>
      </c>
      <c r="C403" s="1">
        <v>17619</v>
      </c>
    </row>
    <row r="404" spans="1:3" x14ac:dyDescent="0.3">
      <c r="A404">
        <v>2016</v>
      </c>
      <c r="B404">
        <v>749677</v>
      </c>
      <c r="C404" s="1">
        <v>16011</v>
      </c>
    </row>
    <row r="405" spans="1:3" x14ac:dyDescent="0.3">
      <c r="A405">
        <v>2016</v>
      </c>
      <c r="B405">
        <v>454107</v>
      </c>
      <c r="C405" s="1">
        <v>15444</v>
      </c>
    </row>
    <row r="406" spans="1:3" x14ac:dyDescent="0.3">
      <c r="A406">
        <v>2016</v>
      </c>
      <c r="B406">
        <v>273779</v>
      </c>
      <c r="C406" s="1">
        <v>14197</v>
      </c>
    </row>
    <row r="407" spans="1:3" x14ac:dyDescent="0.3">
      <c r="A407">
        <v>2016</v>
      </c>
      <c r="B407">
        <v>300285</v>
      </c>
      <c r="C407" s="1">
        <v>16365</v>
      </c>
    </row>
    <row r="408" spans="1:3" x14ac:dyDescent="0.3">
      <c r="A408">
        <v>2016</v>
      </c>
      <c r="B408">
        <v>229075</v>
      </c>
      <c r="C408" s="1">
        <v>25993</v>
      </c>
    </row>
    <row r="409" spans="1:3" x14ac:dyDescent="0.3">
      <c r="A409">
        <v>2016</v>
      </c>
      <c r="B409">
        <v>562182</v>
      </c>
      <c r="C409" s="1">
        <v>9417</v>
      </c>
    </row>
    <row r="410" spans="1:3" x14ac:dyDescent="0.3">
      <c r="A410">
        <v>2016</v>
      </c>
      <c r="B410">
        <v>604137</v>
      </c>
      <c r="C410" s="1">
        <v>26227</v>
      </c>
    </row>
    <row r="411" spans="1:3" x14ac:dyDescent="0.3">
      <c r="A411">
        <v>2016</v>
      </c>
      <c r="B411">
        <v>451285</v>
      </c>
      <c r="C411" s="1">
        <v>26594</v>
      </c>
    </row>
    <row r="412" spans="1:3" x14ac:dyDescent="0.3">
      <c r="A412">
        <v>2016</v>
      </c>
      <c r="B412">
        <v>294913</v>
      </c>
      <c r="C412" s="1">
        <v>1244</v>
      </c>
    </row>
    <row r="413" spans="1:3" x14ac:dyDescent="0.3">
      <c r="A413">
        <v>2016</v>
      </c>
      <c r="B413">
        <v>461749</v>
      </c>
      <c r="C413" s="1">
        <v>12547</v>
      </c>
    </row>
    <row r="414" spans="1:3" x14ac:dyDescent="0.3">
      <c r="A414">
        <v>2016</v>
      </c>
      <c r="B414">
        <v>319731</v>
      </c>
      <c r="C414" s="1">
        <v>7697</v>
      </c>
    </row>
    <row r="415" spans="1:3" x14ac:dyDescent="0.3">
      <c r="A415">
        <v>2016</v>
      </c>
      <c r="B415">
        <v>317676</v>
      </c>
      <c r="C415" s="1">
        <v>3552</v>
      </c>
    </row>
    <row r="416" spans="1:3" x14ac:dyDescent="0.3">
      <c r="A416">
        <v>2016</v>
      </c>
      <c r="B416">
        <v>605654</v>
      </c>
      <c r="C416" s="1">
        <v>19345</v>
      </c>
    </row>
    <row r="417" spans="1:3" x14ac:dyDescent="0.3">
      <c r="A417">
        <v>2016</v>
      </c>
      <c r="B417">
        <v>252812</v>
      </c>
      <c r="C417" s="1">
        <v>2952</v>
      </c>
    </row>
    <row r="418" spans="1:3" x14ac:dyDescent="0.3">
      <c r="A418">
        <v>2016</v>
      </c>
      <c r="B418">
        <v>781541</v>
      </c>
      <c r="C418" s="1">
        <v>7626</v>
      </c>
    </row>
    <row r="419" spans="1:3" x14ac:dyDescent="0.3">
      <c r="A419">
        <v>2016</v>
      </c>
      <c r="B419">
        <v>544506</v>
      </c>
      <c r="C419" s="1">
        <v>25729</v>
      </c>
    </row>
    <row r="420" spans="1:3" x14ac:dyDescent="0.3">
      <c r="A420">
        <v>2016</v>
      </c>
      <c r="B420">
        <v>758098</v>
      </c>
      <c r="C420" s="1">
        <v>5734</v>
      </c>
    </row>
    <row r="421" spans="1:3" x14ac:dyDescent="0.3">
      <c r="A421">
        <v>2016</v>
      </c>
      <c r="B421">
        <v>755734</v>
      </c>
      <c r="C421" s="1">
        <v>28029</v>
      </c>
    </row>
    <row r="422" spans="1:3" x14ac:dyDescent="0.3">
      <c r="A422">
        <v>2016</v>
      </c>
      <c r="B422">
        <v>764891</v>
      </c>
      <c r="C422" s="1">
        <v>11255</v>
      </c>
    </row>
    <row r="423" spans="1:3" x14ac:dyDescent="0.3">
      <c r="A423">
        <v>2016</v>
      </c>
      <c r="B423">
        <v>540218</v>
      </c>
      <c r="C423" s="1">
        <v>8541</v>
      </c>
    </row>
    <row r="424" spans="1:3" x14ac:dyDescent="0.3">
      <c r="A424">
        <v>2016</v>
      </c>
      <c r="B424">
        <v>548833</v>
      </c>
      <c r="C424" s="1">
        <v>18068</v>
      </c>
    </row>
    <row r="425" spans="1:3" x14ac:dyDescent="0.3">
      <c r="A425">
        <v>2016</v>
      </c>
      <c r="B425">
        <v>605255</v>
      </c>
      <c r="C425" s="1">
        <v>3974</v>
      </c>
    </row>
    <row r="426" spans="1:3" x14ac:dyDescent="0.3">
      <c r="A426">
        <v>2016</v>
      </c>
      <c r="B426">
        <v>661987</v>
      </c>
      <c r="C426" s="1">
        <v>17624</v>
      </c>
    </row>
    <row r="427" spans="1:3" x14ac:dyDescent="0.3">
      <c r="A427">
        <v>2016</v>
      </c>
      <c r="B427">
        <v>570254</v>
      </c>
      <c r="C427" s="1">
        <v>17770</v>
      </c>
    </row>
    <row r="428" spans="1:3" x14ac:dyDescent="0.3">
      <c r="A428">
        <v>2016</v>
      </c>
      <c r="B428">
        <v>415525</v>
      </c>
      <c r="C428" s="1">
        <v>27187</v>
      </c>
    </row>
    <row r="429" spans="1:3" x14ac:dyDescent="0.3">
      <c r="A429">
        <v>2016</v>
      </c>
      <c r="B429">
        <v>369109</v>
      </c>
      <c r="C429" s="1">
        <v>23416</v>
      </c>
    </row>
    <row r="430" spans="1:3" x14ac:dyDescent="0.3">
      <c r="A430">
        <v>2016</v>
      </c>
      <c r="B430">
        <v>292266</v>
      </c>
      <c r="C430" s="1">
        <v>26043</v>
      </c>
    </row>
    <row r="431" spans="1:3" x14ac:dyDescent="0.3">
      <c r="A431">
        <v>2016</v>
      </c>
      <c r="B431">
        <v>499646</v>
      </c>
      <c r="C431" s="1">
        <v>18867</v>
      </c>
    </row>
    <row r="432" spans="1:3" x14ac:dyDescent="0.3">
      <c r="A432">
        <v>2016</v>
      </c>
      <c r="B432">
        <v>647516</v>
      </c>
      <c r="C432" s="1">
        <v>6711</v>
      </c>
    </row>
    <row r="433" spans="1:3" x14ac:dyDescent="0.3">
      <c r="A433">
        <v>2016</v>
      </c>
      <c r="B433">
        <v>331851</v>
      </c>
      <c r="C433" s="1">
        <v>19123</v>
      </c>
    </row>
    <row r="434" spans="1:3" x14ac:dyDescent="0.3">
      <c r="A434">
        <v>2016</v>
      </c>
      <c r="B434">
        <v>709775</v>
      </c>
      <c r="C434" s="1">
        <v>28785</v>
      </c>
    </row>
    <row r="435" spans="1:3" x14ac:dyDescent="0.3">
      <c r="A435">
        <v>2016</v>
      </c>
      <c r="B435">
        <v>686869</v>
      </c>
      <c r="C435" s="1">
        <v>24502</v>
      </c>
    </row>
    <row r="436" spans="1:3" x14ac:dyDescent="0.3">
      <c r="A436">
        <v>2016</v>
      </c>
      <c r="B436">
        <v>242713</v>
      </c>
      <c r="C436" s="1">
        <v>25322</v>
      </c>
    </row>
    <row r="437" spans="1:3" x14ac:dyDescent="0.3">
      <c r="A437">
        <v>2016</v>
      </c>
      <c r="B437">
        <v>386747</v>
      </c>
      <c r="C437" s="1">
        <v>1034</v>
      </c>
    </row>
    <row r="438" spans="1:3" x14ac:dyDescent="0.3">
      <c r="A438">
        <v>2016</v>
      </c>
      <c r="B438">
        <v>314004</v>
      </c>
      <c r="C438" s="1">
        <v>27203</v>
      </c>
    </row>
    <row r="439" spans="1:3" x14ac:dyDescent="0.3">
      <c r="A439">
        <v>2016</v>
      </c>
      <c r="B439">
        <v>368442</v>
      </c>
      <c r="C439" s="1">
        <v>18505</v>
      </c>
    </row>
    <row r="440" spans="1:3" x14ac:dyDescent="0.3">
      <c r="A440">
        <v>2016</v>
      </c>
      <c r="B440">
        <v>757372</v>
      </c>
      <c r="C440" s="1">
        <v>9313</v>
      </c>
    </row>
    <row r="441" spans="1:3" x14ac:dyDescent="0.3">
      <c r="A441">
        <v>2016</v>
      </c>
      <c r="B441">
        <v>433850</v>
      </c>
      <c r="C441" s="1">
        <v>12210</v>
      </c>
    </row>
    <row r="442" spans="1:3" x14ac:dyDescent="0.3">
      <c r="A442">
        <v>2016</v>
      </c>
      <c r="B442">
        <v>459338</v>
      </c>
      <c r="C442" s="1">
        <v>20434</v>
      </c>
    </row>
    <row r="443" spans="1:3" x14ac:dyDescent="0.3">
      <c r="A443">
        <v>2016</v>
      </c>
      <c r="B443">
        <v>633069</v>
      </c>
      <c r="C443" s="1">
        <v>16905</v>
      </c>
    </row>
    <row r="444" spans="1:3" x14ac:dyDescent="0.3">
      <c r="A444">
        <v>2016</v>
      </c>
      <c r="B444">
        <v>533429</v>
      </c>
      <c r="C444" s="1">
        <v>26347</v>
      </c>
    </row>
    <row r="445" spans="1:3" x14ac:dyDescent="0.3">
      <c r="A445">
        <v>2016</v>
      </c>
      <c r="B445">
        <v>359058</v>
      </c>
      <c r="C445" s="1">
        <v>20736</v>
      </c>
    </row>
    <row r="446" spans="1:3" x14ac:dyDescent="0.3">
      <c r="A446">
        <v>2016</v>
      </c>
      <c r="B446">
        <v>416455</v>
      </c>
      <c r="C446" s="1">
        <v>20234</v>
      </c>
    </row>
    <row r="447" spans="1:3" x14ac:dyDescent="0.3">
      <c r="A447">
        <v>2016</v>
      </c>
      <c r="B447">
        <v>305898</v>
      </c>
      <c r="C447" s="1">
        <v>11715</v>
      </c>
    </row>
    <row r="448" spans="1:3" x14ac:dyDescent="0.3">
      <c r="A448">
        <v>2016</v>
      </c>
      <c r="B448">
        <v>283572</v>
      </c>
      <c r="C448" s="1">
        <v>26209</v>
      </c>
    </row>
    <row r="449" spans="1:3" x14ac:dyDescent="0.3">
      <c r="A449">
        <v>2016</v>
      </c>
      <c r="B449">
        <v>362656</v>
      </c>
      <c r="C449" s="1">
        <v>22994</v>
      </c>
    </row>
    <row r="450" spans="1:3" x14ac:dyDescent="0.3">
      <c r="A450">
        <v>2016</v>
      </c>
      <c r="B450">
        <v>700691</v>
      </c>
      <c r="C450" s="1">
        <v>21189</v>
      </c>
    </row>
    <row r="451" spans="1:3" x14ac:dyDescent="0.3">
      <c r="A451">
        <v>2016</v>
      </c>
      <c r="B451">
        <v>597130</v>
      </c>
      <c r="C451" s="1">
        <v>13578</v>
      </c>
    </row>
    <row r="452" spans="1:3" x14ac:dyDescent="0.3">
      <c r="A452">
        <v>2016</v>
      </c>
      <c r="B452">
        <v>250141</v>
      </c>
      <c r="C452" s="1">
        <v>6426</v>
      </c>
    </row>
    <row r="453" spans="1:3" x14ac:dyDescent="0.3">
      <c r="A453">
        <v>2016</v>
      </c>
      <c r="B453">
        <v>437840</v>
      </c>
      <c r="C453" s="1">
        <v>4152</v>
      </c>
    </row>
    <row r="454" spans="1:3" x14ac:dyDescent="0.3">
      <c r="A454">
        <v>2016</v>
      </c>
      <c r="B454">
        <v>260420</v>
      </c>
      <c r="C454" s="1">
        <v>6839</v>
      </c>
    </row>
    <row r="455" spans="1:3" x14ac:dyDescent="0.3">
      <c r="A455">
        <v>2016</v>
      </c>
      <c r="B455">
        <v>611276</v>
      </c>
      <c r="C455" s="1">
        <v>9768</v>
      </c>
    </row>
    <row r="456" spans="1:3" x14ac:dyDescent="0.3">
      <c r="A456">
        <v>2016</v>
      </c>
      <c r="B456">
        <v>711960</v>
      </c>
      <c r="C456" s="1">
        <v>14707</v>
      </c>
    </row>
    <row r="457" spans="1:3" x14ac:dyDescent="0.3">
      <c r="A457">
        <v>2016</v>
      </c>
      <c r="B457">
        <v>721829</v>
      </c>
      <c r="C457" s="1">
        <v>8580</v>
      </c>
    </row>
    <row r="458" spans="1:3" x14ac:dyDescent="0.3">
      <c r="A458">
        <v>2016</v>
      </c>
      <c r="B458">
        <v>318152</v>
      </c>
      <c r="C458" s="1">
        <v>9408</v>
      </c>
    </row>
    <row r="459" spans="1:3" x14ac:dyDescent="0.3">
      <c r="A459">
        <v>2016</v>
      </c>
      <c r="B459">
        <v>680736</v>
      </c>
      <c r="C459" s="1">
        <v>4835</v>
      </c>
    </row>
    <row r="460" spans="1:3" x14ac:dyDescent="0.3">
      <c r="A460">
        <v>2016</v>
      </c>
      <c r="B460">
        <v>454468</v>
      </c>
      <c r="C460" s="1">
        <v>18134</v>
      </c>
    </row>
    <row r="461" spans="1:3" x14ac:dyDescent="0.3">
      <c r="A461">
        <v>2016</v>
      </c>
      <c r="B461">
        <v>699040</v>
      </c>
      <c r="C461" s="1">
        <v>26017</v>
      </c>
    </row>
    <row r="462" spans="1:3" x14ac:dyDescent="0.3">
      <c r="A462">
        <v>2016</v>
      </c>
      <c r="B462">
        <v>607025</v>
      </c>
      <c r="C462" s="1">
        <v>2129</v>
      </c>
    </row>
    <row r="463" spans="1:3" x14ac:dyDescent="0.3">
      <c r="A463">
        <v>2016</v>
      </c>
      <c r="B463">
        <v>669924</v>
      </c>
      <c r="C463" s="1">
        <v>25744</v>
      </c>
    </row>
    <row r="464" spans="1:3" x14ac:dyDescent="0.3">
      <c r="A464">
        <v>2016</v>
      </c>
      <c r="B464">
        <v>677056</v>
      </c>
      <c r="C464" s="1">
        <v>1704</v>
      </c>
    </row>
    <row r="465" spans="1:3" x14ac:dyDescent="0.3">
      <c r="A465">
        <v>2016</v>
      </c>
      <c r="B465">
        <v>781946</v>
      </c>
      <c r="C465" s="1">
        <v>5818</v>
      </c>
    </row>
    <row r="466" spans="1:3" x14ac:dyDescent="0.3">
      <c r="A466">
        <v>2016</v>
      </c>
      <c r="B466">
        <v>448114</v>
      </c>
      <c r="C466" s="1">
        <v>17233</v>
      </c>
    </row>
    <row r="467" spans="1:3" x14ac:dyDescent="0.3">
      <c r="A467">
        <v>2016</v>
      </c>
      <c r="B467">
        <v>680403</v>
      </c>
      <c r="C467" s="1">
        <v>14227</v>
      </c>
    </row>
    <row r="468" spans="1:3" x14ac:dyDescent="0.3">
      <c r="A468">
        <v>2016</v>
      </c>
      <c r="B468">
        <v>568115</v>
      </c>
      <c r="C468" s="1">
        <v>6967</v>
      </c>
    </row>
    <row r="469" spans="1:3" x14ac:dyDescent="0.3">
      <c r="A469">
        <v>2016</v>
      </c>
      <c r="B469">
        <v>633737</v>
      </c>
      <c r="C469" s="1">
        <v>14753</v>
      </c>
    </row>
    <row r="470" spans="1:3" x14ac:dyDescent="0.3">
      <c r="A470">
        <v>2016</v>
      </c>
      <c r="B470">
        <v>270223</v>
      </c>
      <c r="C470" s="1">
        <v>22797</v>
      </c>
    </row>
    <row r="471" spans="1:3" x14ac:dyDescent="0.3">
      <c r="A471">
        <v>2016</v>
      </c>
      <c r="B471">
        <v>637493</v>
      </c>
      <c r="C471" s="1">
        <v>23886</v>
      </c>
    </row>
    <row r="472" spans="1:3" x14ac:dyDescent="0.3">
      <c r="A472">
        <v>2016</v>
      </c>
      <c r="B472">
        <v>452359</v>
      </c>
      <c r="C472" s="1">
        <v>17314</v>
      </c>
    </row>
    <row r="473" spans="1:3" x14ac:dyDescent="0.3">
      <c r="A473">
        <v>2016</v>
      </c>
      <c r="B473">
        <v>721215</v>
      </c>
      <c r="C473" s="1">
        <v>25528</v>
      </c>
    </row>
    <row r="474" spans="1:3" x14ac:dyDescent="0.3">
      <c r="A474">
        <v>2016</v>
      </c>
      <c r="B474">
        <v>282986</v>
      </c>
      <c r="C474" s="1">
        <v>26560</v>
      </c>
    </row>
    <row r="475" spans="1:3" x14ac:dyDescent="0.3">
      <c r="A475">
        <v>2016</v>
      </c>
      <c r="B475">
        <v>472048</v>
      </c>
      <c r="C475" s="1">
        <v>21501</v>
      </c>
    </row>
    <row r="476" spans="1:3" x14ac:dyDescent="0.3">
      <c r="A476">
        <v>2016</v>
      </c>
      <c r="B476">
        <v>583714</v>
      </c>
      <c r="C476" s="1">
        <v>23718</v>
      </c>
    </row>
    <row r="477" spans="1:3" x14ac:dyDescent="0.3">
      <c r="A477">
        <v>2016</v>
      </c>
      <c r="B477">
        <v>475788</v>
      </c>
      <c r="C477" s="1">
        <v>7366</v>
      </c>
    </row>
    <row r="478" spans="1:3" x14ac:dyDescent="0.3">
      <c r="A478">
        <v>2016</v>
      </c>
      <c r="B478">
        <v>401510</v>
      </c>
      <c r="C478" s="1">
        <v>10840</v>
      </c>
    </row>
    <row r="479" spans="1:3" x14ac:dyDescent="0.3">
      <c r="A479">
        <v>2016</v>
      </c>
      <c r="B479">
        <v>611205</v>
      </c>
      <c r="C479" s="1">
        <v>27902</v>
      </c>
    </row>
    <row r="480" spans="1:3" x14ac:dyDescent="0.3">
      <c r="A480">
        <v>2016</v>
      </c>
      <c r="B480">
        <v>658107</v>
      </c>
      <c r="C480" s="1">
        <v>20378</v>
      </c>
    </row>
    <row r="481" spans="1:3" x14ac:dyDescent="0.3">
      <c r="A481">
        <v>2016</v>
      </c>
      <c r="B481">
        <v>722396</v>
      </c>
      <c r="C481" s="1">
        <v>14911</v>
      </c>
    </row>
    <row r="482" spans="1:3" x14ac:dyDescent="0.3">
      <c r="A482">
        <v>2016</v>
      </c>
      <c r="B482">
        <v>431077</v>
      </c>
      <c r="C482" s="1">
        <v>21461</v>
      </c>
    </row>
    <row r="483" spans="1:3" x14ac:dyDescent="0.3">
      <c r="A483">
        <v>2016</v>
      </c>
      <c r="B483">
        <v>262573</v>
      </c>
      <c r="C483" s="1">
        <v>13913</v>
      </c>
    </row>
    <row r="484" spans="1:3" x14ac:dyDescent="0.3">
      <c r="A484">
        <v>2016</v>
      </c>
      <c r="B484">
        <v>518153</v>
      </c>
      <c r="C484" s="1">
        <v>10489</v>
      </c>
    </row>
    <row r="485" spans="1:3" x14ac:dyDescent="0.3">
      <c r="A485">
        <v>2016</v>
      </c>
      <c r="B485">
        <v>611172</v>
      </c>
      <c r="C485" s="1">
        <v>13884</v>
      </c>
    </row>
    <row r="486" spans="1:3" x14ac:dyDescent="0.3">
      <c r="A486">
        <v>2016</v>
      </c>
      <c r="B486">
        <v>702478</v>
      </c>
      <c r="C486" s="1">
        <v>1811</v>
      </c>
    </row>
    <row r="487" spans="1:3" x14ac:dyDescent="0.3">
      <c r="A487">
        <v>2016</v>
      </c>
      <c r="B487">
        <v>537746</v>
      </c>
      <c r="C487" s="1">
        <v>1780</v>
      </c>
    </row>
    <row r="488" spans="1:3" x14ac:dyDescent="0.3">
      <c r="A488">
        <v>2016</v>
      </c>
      <c r="B488">
        <v>484256</v>
      </c>
      <c r="C488" s="1">
        <v>7244</v>
      </c>
    </row>
    <row r="489" spans="1:3" x14ac:dyDescent="0.3">
      <c r="A489">
        <v>2016</v>
      </c>
      <c r="B489">
        <v>779005</v>
      </c>
      <c r="C489" s="1">
        <v>8899</v>
      </c>
    </row>
    <row r="490" spans="1:3" x14ac:dyDescent="0.3">
      <c r="A490">
        <v>2016</v>
      </c>
      <c r="B490">
        <v>533748</v>
      </c>
      <c r="C490" s="1">
        <v>553</v>
      </c>
    </row>
    <row r="491" spans="1:3" x14ac:dyDescent="0.3">
      <c r="A491">
        <v>2016</v>
      </c>
      <c r="B491">
        <v>481734</v>
      </c>
      <c r="C491" s="1">
        <v>21448</v>
      </c>
    </row>
    <row r="492" spans="1:3" x14ac:dyDescent="0.3">
      <c r="A492">
        <v>2016</v>
      </c>
      <c r="B492">
        <v>589422</v>
      </c>
      <c r="C492" s="1">
        <v>20608</v>
      </c>
    </row>
    <row r="493" spans="1:3" x14ac:dyDescent="0.3">
      <c r="A493">
        <v>2016</v>
      </c>
      <c r="B493">
        <v>661525</v>
      </c>
      <c r="C493" s="1">
        <v>18473</v>
      </c>
    </row>
    <row r="494" spans="1:3" x14ac:dyDescent="0.3">
      <c r="A494">
        <v>2016</v>
      </c>
      <c r="B494">
        <v>505411</v>
      </c>
      <c r="C494" s="1">
        <v>2916</v>
      </c>
    </row>
    <row r="495" spans="1:3" x14ac:dyDescent="0.3">
      <c r="A495">
        <v>2016</v>
      </c>
      <c r="B495">
        <v>777237</v>
      </c>
      <c r="C495" s="1">
        <v>21775</v>
      </c>
    </row>
    <row r="496" spans="1:3" x14ac:dyDescent="0.3">
      <c r="A496">
        <v>2016</v>
      </c>
      <c r="B496">
        <v>323459</v>
      </c>
      <c r="C496" s="1">
        <v>27224</v>
      </c>
    </row>
    <row r="497" spans="1:3" x14ac:dyDescent="0.3">
      <c r="A497">
        <v>2016</v>
      </c>
      <c r="B497">
        <v>359346</v>
      </c>
      <c r="C497" s="1">
        <v>18794</v>
      </c>
    </row>
    <row r="498" spans="1:3" x14ac:dyDescent="0.3">
      <c r="A498">
        <v>2016</v>
      </c>
      <c r="B498">
        <v>471930</v>
      </c>
      <c r="C498" s="1">
        <v>4715</v>
      </c>
    </row>
    <row r="499" spans="1:3" x14ac:dyDescent="0.3">
      <c r="A499">
        <v>2016</v>
      </c>
      <c r="B499">
        <v>445425</v>
      </c>
      <c r="C499" s="1">
        <v>25557</v>
      </c>
    </row>
    <row r="500" spans="1:3" x14ac:dyDescent="0.3">
      <c r="A500">
        <v>2016</v>
      </c>
      <c r="B500">
        <v>249851</v>
      </c>
      <c r="C500" s="1">
        <v>16950</v>
      </c>
    </row>
    <row r="501" spans="1:3" x14ac:dyDescent="0.3">
      <c r="A501">
        <v>2016</v>
      </c>
      <c r="B501">
        <v>699886</v>
      </c>
      <c r="C501" s="1">
        <v>27950</v>
      </c>
    </row>
    <row r="502" spans="1:3" x14ac:dyDescent="0.3">
      <c r="A502">
        <v>2016</v>
      </c>
      <c r="B502">
        <v>412960</v>
      </c>
      <c r="C502" s="1">
        <v>1144</v>
      </c>
    </row>
    <row r="503" spans="1:3" x14ac:dyDescent="0.3">
      <c r="A503">
        <v>2016</v>
      </c>
      <c r="B503">
        <v>264371</v>
      </c>
      <c r="C503" s="1">
        <v>16866</v>
      </c>
    </row>
    <row r="504" spans="1:3" x14ac:dyDescent="0.3">
      <c r="A504">
        <v>2016</v>
      </c>
      <c r="B504">
        <v>460662</v>
      </c>
      <c r="C504" s="1">
        <v>26780</v>
      </c>
    </row>
    <row r="505" spans="1:3" x14ac:dyDescent="0.3">
      <c r="A505">
        <v>2016</v>
      </c>
      <c r="B505">
        <v>305963</v>
      </c>
      <c r="C505" s="1">
        <v>12919</v>
      </c>
    </row>
    <row r="506" spans="1:3" x14ac:dyDescent="0.3">
      <c r="A506">
        <v>2016</v>
      </c>
      <c r="B506">
        <v>760880</v>
      </c>
      <c r="C506" s="1">
        <v>26770</v>
      </c>
    </row>
    <row r="507" spans="1:3" x14ac:dyDescent="0.3">
      <c r="A507">
        <v>2016</v>
      </c>
      <c r="B507">
        <v>650200</v>
      </c>
      <c r="C507" s="1">
        <v>18943</v>
      </c>
    </row>
    <row r="508" spans="1:3" x14ac:dyDescent="0.3">
      <c r="A508">
        <v>2016</v>
      </c>
      <c r="B508">
        <v>452700</v>
      </c>
      <c r="C508" s="1">
        <v>13896</v>
      </c>
    </row>
    <row r="509" spans="1:3" x14ac:dyDescent="0.3">
      <c r="A509">
        <v>2016</v>
      </c>
      <c r="B509">
        <v>631269</v>
      </c>
      <c r="C509" s="1">
        <v>4739</v>
      </c>
    </row>
    <row r="510" spans="1:3" x14ac:dyDescent="0.3">
      <c r="A510">
        <v>2016</v>
      </c>
      <c r="B510">
        <v>308686</v>
      </c>
      <c r="C510" s="1">
        <v>18259</v>
      </c>
    </row>
    <row r="511" spans="1:3" x14ac:dyDescent="0.3">
      <c r="A511">
        <v>2016</v>
      </c>
      <c r="B511">
        <v>345001</v>
      </c>
      <c r="C511" s="1">
        <v>12306</v>
      </c>
    </row>
    <row r="512" spans="1:3" x14ac:dyDescent="0.3">
      <c r="A512">
        <v>2016</v>
      </c>
      <c r="B512">
        <v>463669</v>
      </c>
      <c r="C512" s="1">
        <v>20025</v>
      </c>
    </row>
    <row r="513" spans="1:3" x14ac:dyDescent="0.3">
      <c r="A513">
        <v>2016</v>
      </c>
      <c r="B513">
        <v>661276</v>
      </c>
      <c r="C513" s="1">
        <v>8263</v>
      </c>
    </row>
    <row r="514" spans="1:3" x14ac:dyDescent="0.3">
      <c r="A514">
        <v>2016</v>
      </c>
      <c r="B514">
        <v>244145</v>
      </c>
      <c r="C514" s="1">
        <v>7290</v>
      </c>
    </row>
    <row r="515" spans="1:3" x14ac:dyDescent="0.3">
      <c r="A515">
        <v>2016</v>
      </c>
      <c r="B515">
        <v>521050</v>
      </c>
      <c r="C515" s="1">
        <v>23662</v>
      </c>
    </row>
    <row r="516" spans="1:3" x14ac:dyDescent="0.3">
      <c r="A516">
        <v>2016</v>
      </c>
      <c r="B516">
        <v>681617</v>
      </c>
      <c r="C516" s="1">
        <v>20270</v>
      </c>
    </row>
    <row r="517" spans="1:3" x14ac:dyDescent="0.3">
      <c r="A517">
        <v>2016</v>
      </c>
      <c r="B517">
        <v>688563</v>
      </c>
      <c r="C517" s="1">
        <v>1785</v>
      </c>
    </row>
    <row r="518" spans="1:3" x14ac:dyDescent="0.3">
      <c r="A518">
        <v>2016</v>
      </c>
      <c r="B518">
        <v>526090</v>
      </c>
      <c r="C518" s="1">
        <v>400</v>
      </c>
    </row>
    <row r="519" spans="1:3" x14ac:dyDescent="0.3">
      <c r="A519">
        <v>2016</v>
      </c>
      <c r="B519">
        <v>618328</v>
      </c>
      <c r="C519" s="1">
        <v>27749</v>
      </c>
    </row>
    <row r="520" spans="1:3" x14ac:dyDescent="0.3">
      <c r="A520">
        <v>2016</v>
      </c>
      <c r="B520">
        <v>401945</v>
      </c>
      <c r="C520" s="1">
        <v>24320</v>
      </c>
    </row>
    <row r="521" spans="1:3" x14ac:dyDescent="0.3">
      <c r="A521">
        <v>2016</v>
      </c>
      <c r="B521">
        <v>769381</v>
      </c>
      <c r="C521" s="1">
        <v>13963</v>
      </c>
    </row>
    <row r="522" spans="1:3" x14ac:dyDescent="0.3">
      <c r="A522">
        <v>2016</v>
      </c>
      <c r="B522">
        <v>422081</v>
      </c>
      <c r="C522" s="1">
        <v>27113</v>
      </c>
    </row>
    <row r="523" spans="1:3" x14ac:dyDescent="0.3">
      <c r="A523">
        <v>2016</v>
      </c>
      <c r="B523">
        <v>737147</v>
      </c>
      <c r="C523" s="1">
        <v>834</v>
      </c>
    </row>
    <row r="524" spans="1:3" x14ac:dyDescent="0.3">
      <c r="A524">
        <v>2016</v>
      </c>
      <c r="B524">
        <v>627520</v>
      </c>
      <c r="C524" s="1">
        <v>14180</v>
      </c>
    </row>
    <row r="525" spans="1:3" x14ac:dyDescent="0.3">
      <c r="A525">
        <v>2016</v>
      </c>
      <c r="B525">
        <v>736014</v>
      </c>
      <c r="C525" s="1">
        <v>6917</v>
      </c>
    </row>
    <row r="526" spans="1:3" x14ac:dyDescent="0.3">
      <c r="A526">
        <v>2016</v>
      </c>
      <c r="B526">
        <v>431219</v>
      </c>
      <c r="C526" s="1">
        <v>23160</v>
      </c>
    </row>
    <row r="527" spans="1:3" x14ac:dyDescent="0.3">
      <c r="A527">
        <v>2016</v>
      </c>
      <c r="B527">
        <v>517856</v>
      </c>
      <c r="C527" s="1">
        <v>17177</v>
      </c>
    </row>
    <row r="528" spans="1:3" x14ac:dyDescent="0.3">
      <c r="A528">
        <v>2016</v>
      </c>
      <c r="B528">
        <v>681032</v>
      </c>
      <c r="C528" s="1">
        <v>14442</v>
      </c>
    </row>
    <row r="529" spans="1:3" x14ac:dyDescent="0.3">
      <c r="A529">
        <v>2016</v>
      </c>
      <c r="B529">
        <v>485319</v>
      </c>
      <c r="C529" s="1">
        <v>8718</v>
      </c>
    </row>
    <row r="530" spans="1:3" x14ac:dyDescent="0.3">
      <c r="A530">
        <v>2016</v>
      </c>
      <c r="B530">
        <v>378712</v>
      </c>
      <c r="C530" s="1">
        <v>25372</v>
      </c>
    </row>
    <row r="531" spans="1:3" x14ac:dyDescent="0.3">
      <c r="A531">
        <v>2016</v>
      </c>
      <c r="B531">
        <v>257333</v>
      </c>
      <c r="C531" s="1">
        <v>16384</v>
      </c>
    </row>
    <row r="532" spans="1:3" x14ac:dyDescent="0.3">
      <c r="A532">
        <v>2016</v>
      </c>
      <c r="B532">
        <v>784882</v>
      </c>
      <c r="C532" s="1">
        <v>23270</v>
      </c>
    </row>
    <row r="533" spans="1:3" x14ac:dyDescent="0.3">
      <c r="A533">
        <v>2016</v>
      </c>
      <c r="B533">
        <v>299589</v>
      </c>
      <c r="C533" s="1">
        <v>9017</v>
      </c>
    </row>
    <row r="534" spans="1:3" x14ac:dyDescent="0.3">
      <c r="A534">
        <v>2016</v>
      </c>
      <c r="B534">
        <v>575969</v>
      </c>
      <c r="C534" s="1">
        <v>16407</v>
      </c>
    </row>
    <row r="535" spans="1:3" x14ac:dyDescent="0.3">
      <c r="A535">
        <v>2016</v>
      </c>
      <c r="B535">
        <v>264293</v>
      </c>
      <c r="C535" s="1">
        <v>3105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B30FC-255F-4A23-9D11-4B0D2C2E6D20}">
  <dimension ref="A1:C545"/>
  <sheetViews>
    <sheetView workbookViewId="0">
      <selection activeCell="D9" sqref="D9"/>
    </sheetView>
  </sheetViews>
  <sheetFormatPr defaultRowHeight="14.4" x14ac:dyDescent="0.3"/>
  <cols>
    <col min="1" max="3" width="14.5546875" customWidth="1"/>
  </cols>
  <sheetData>
    <row r="1" spans="1:3" x14ac:dyDescent="0.3">
      <c r="A1" t="s">
        <v>2</v>
      </c>
      <c r="B1" t="s">
        <v>0</v>
      </c>
      <c r="C1" t="s">
        <v>1</v>
      </c>
    </row>
    <row r="2" spans="1:3" x14ac:dyDescent="0.3">
      <c r="A2">
        <v>2017</v>
      </c>
      <c r="B2">
        <v>221905</v>
      </c>
      <c r="C2" s="1">
        <v>27777</v>
      </c>
    </row>
    <row r="3" spans="1:3" x14ac:dyDescent="0.3">
      <c r="A3">
        <v>2017</v>
      </c>
      <c r="B3">
        <v>770330</v>
      </c>
      <c r="C3" s="1">
        <v>25485</v>
      </c>
    </row>
    <row r="4" spans="1:3" x14ac:dyDescent="0.3">
      <c r="A4">
        <v>2017</v>
      </c>
      <c r="B4">
        <v>363254</v>
      </c>
      <c r="C4" s="1">
        <v>11667</v>
      </c>
    </row>
    <row r="5" spans="1:3" x14ac:dyDescent="0.3">
      <c r="A5">
        <v>2017</v>
      </c>
      <c r="B5">
        <v>734162</v>
      </c>
      <c r="C5" s="1">
        <v>33507</v>
      </c>
    </row>
    <row r="6" spans="1:3" x14ac:dyDescent="0.3">
      <c r="A6">
        <v>2017</v>
      </c>
      <c r="B6">
        <v>493560</v>
      </c>
      <c r="C6" s="1">
        <v>23053</v>
      </c>
    </row>
    <row r="7" spans="1:3" x14ac:dyDescent="0.3">
      <c r="A7">
        <v>2017</v>
      </c>
      <c r="B7">
        <v>456680</v>
      </c>
      <c r="C7" s="1">
        <v>22571</v>
      </c>
    </row>
    <row r="8" spans="1:3" x14ac:dyDescent="0.3">
      <c r="A8">
        <v>2017</v>
      </c>
      <c r="B8">
        <v>723762</v>
      </c>
      <c r="C8" s="1">
        <v>12553</v>
      </c>
    </row>
    <row r="9" spans="1:3" x14ac:dyDescent="0.3">
      <c r="A9">
        <v>2017</v>
      </c>
      <c r="B9">
        <v>666078</v>
      </c>
      <c r="C9" s="1">
        <v>28989</v>
      </c>
    </row>
    <row r="10" spans="1:3" x14ac:dyDescent="0.3">
      <c r="A10">
        <v>2017</v>
      </c>
      <c r="B10">
        <v>422315</v>
      </c>
      <c r="C10" s="1">
        <v>26787</v>
      </c>
    </row>
    <row r="11" spans="1:3" x14ac:dyDescent="0.3">
      <c r="A11">
        <v>2017</v>
      </c>
      <c r="B11">
        <v>239953</v>
      </c>
      <c r="C11" s="1">
        <v>529</v>
      </c>
    </row>
    <row r="12" spans="1:3" x14ac:dyDescent="0.3">
      <c r="A12">
        <v>2017</v>
      </c>
      <c r="B12">
        <v>355652</v>
      </c>
      <c r="C12" s="1">
        <v>3859</v>
      </c>
    </row>
    <row r="13" spans="1:3" x14ac:dyDescent="0.3">
      <c r="A13">
        <v>2017</v>
      </c>
      <c r="B13">
        <v>321851</v>
      </c>
      <c r="C13" s="1">
        <v>16343</v>
      </c>
    </row>
    <row r="14" spans="1:3" x14ac:dyDescent="0.3">
      <c r="A14">
        <v>2017</v>
      </c>
      <c r="B14">
        <v>653528</v>
      </c>
      <c r="C14" s="1">
        <v>16843</v>
      </c>
    </row>
    <row r="15" spans="1:3" x14ac:dyDescent="0.3">
      <c r="A15">
        <v>2017</v>
      </c>
      <c r="B15">
        <v>452585</v>
      </c>
      <c r="C15" s="1">
        <v>30169</v>
      </c>
    </row>
    <row r="16" spans="1:3" x14ac:dyDescent="0.3">
      <c r="A16">
        <v>2017</v>
      </c>
      <c r="B16">
        <v>595009</v>
      </c>
      <c r="C16" s="1">
        <v>33214</v>
      </c>
    </row>
    <row r="17" spans="1:3" x14ac:dyDescent="0.3">
      <c r="A17">
        <v>2017</v>
      </c>
      <c r="B17">
        <v>743047</v>
      </c>
      <c r="C17" s="1">
        <v>30182</v>
      </c>
    </row>
    <row r="18" spans="1:3" x14ac:dyDescent="0.3">
      <c r="A18">
        <v>2017</v>
      </c>
      <c r="B18">
        <v>387826</v>
      </c>
      <c r="C18" s="1">
        <v>15422</v>
      </c>
    </row>
    <row r="19" spans="1:3" x14ac:dyDescent="0.3">
      <c r="A19">
        <v>2017</v>
      </c>
      <c r="B19">
        <v>550208</v>
      </c>
      <c r="C19" s="1">
        <v>10368</v>
      </c>
    </row>
    <row r="20" spans="1:3" x14ac:dyDescent="0.3">
      <c r="A20">
        <v>2017</v>
      </c>
      <c r="B20">
        <v>485031</v>
      </c>
      <c r="C20" s="1">
        <v>9059</v>
      </c>
    </row>
    <row r="21" spans="1:3" x14ac:dyDescent="0.3">
      <c r="A21">
        <v>2017</v>
      </c>
      <c r="B21">
        <v>777158</v>
      </c>
      <c r="C21" s="1">
        <v>8974</v>
      </c>
    </row>
    <row r="22" spans="1:3" x14ac:dyDescent="0.3">
      <c r="A22">
        <v>2017</v>
      </c>
      <c r="B22">
        <v>332266</v>
      </c>
      <c r="C22" s="1">
        <v>15113</v>
      </c>
    </row>
    <row r="23" spans="1:3" x14ac:dyDescent="0.3">
      <c r="A23">
        <v>2017</v>
      </c>
      <c r="B23">
        <v>563040</v>
      </c>
      <c r="C23" s="1">
        <v>28157</v>
      </c>
    </row>
    <row r="24" spans="1:3" x14ac:dyDescent="0.3">
      <c r="A24">
        <v>2017</v>
      </c>
      <c r="B24">
        <v>301229</v>
      </c>
      <c r="C24" s="1">
        <v>6501</v>
      </c>
    </row>
    <row r="25" spans="1:3" x14ac:dyDescent="0.3">
      <c r="A25">
        <v>2017</v>
      </c>
      <c r="B25">
        <v>234576</v>
      </c>
      <c r="C25" s="1">
        <v>5462</v>
      </c>
    </row>
    <row r="26" spans="1:3" x14ac:dyDescent="0.3">
      <c r="A26">
        <v>2017</v>
      </c>
      <c r="B26">
        <v>401243</v>
      </c>
      <c r="C26" s="1">
        <v>16082</v>
      </c>
    </row>
    <row r="27" spans="1:3" x14ac:dyDescent="0.3">
      <c r="A27">
        <v>2017</v>
      </c>
      <c r="B27">
        <v>751348</v>
      </c>
      <c r="C27" s="1">
        <v>26589</v>
      </c>
    </row>
    <row r="28" spans="1:3" x14ac:dyDescent="0.3">
      <c r="A28">
        <v>2017</v>
      </c>
      <c r="B28">
        <v>733367</v>
      </c>
      <c r="C28" s="1">
        <v>17591</v>
      </c>
    </row>
    <row r="29" spans="1:3" x14ac:dyDescent="0.3">
      <c r="A29">
        <v>2017</v>
      </c>
      <c r="B29">
        <v>367820</v>
      </c>
      <c r="C29" s="1">
        <v>28697</v>
      </c>
    </row>
    <row r="30" spans="1:3" x14ac:dyDescent="0.3">
      <c r="A30">
        <v>2017</v>
      </c>
      <c r="B30">
        <v>585841</v>
      </c>
      <c r="C30" s="1">
        <v>1821</v>
      </c>
    </row>
    <row r="31" spans="1:3" x14ac:dyDescent="0.3">
      <c r="A31">
        <v>2017</v>
      </c>
      <c r="B31">
        <v>531482</v>
      </c>
      <c r="C31" s="1">
        <v>4565</v>
      </c>
    </row>
    <row r="32" spans="1:3" x14ac:dyDescent="0.3">
      <c r="A32">
        <v>2017</v>
      </c>
      <c r="B32">
        <v>415724</v>
      </c>
      <c r="C32" s="1">
        <v>10235</v>
      </c>
    </row>
    <row r="33" spans="1:3" x14ac:dyDescent="0.3">
      <c r="A33">
        <v>2017</v>
      </c>
      <c r="B33">
        <v>588519</v>
      </c>
      <c r="C33" s="1">
        <v>34196</v>
      </c>
    </row>
    <row r="34" spans="1:3" x14ac:dyDescent="0.3">
      <c r="A34">
        <v>2017</v>
      </c>
      <c r="B34">
        <v>548910</v>
      </c>
      <c r="C34" s="1">
        <v>6311</v>
      </c>
    </row>
    <row r="35" spans="1:3" x14ac:dyDescent="0.3">
      <c r="A35">
        <v>2017</v>
      </c>
      <c r="B35">
        <v>699023</v>
      </c>
      <c r="C35" s="1">
        <v>20977</v>
      </c>
    </row>
    <row r="36" spans="1:3" x14ac:dyDescent="0.3">
      <c r="A36">
        <v>2017</v>
      </c>
      <c r="B36">
        <v>435826</v>
      </c>
      <c r="C36" s="1">
        <v>6986</v>
      </c>
    </row>
    <row r="37" spans="1:3" x14ac:dyDescent="0.3">
      <c r="A37">
        <v>2017</v>
      </c>
      <c r="B37">
        <v>431086</v>
      </c>
      <c r="C37" s="1">
        <v>30038</v>
      </c>
    </row>
    <row r="38" spans="1:3" x14ac:dyDescent="0.3">
      <c r="A38">
        <v>2017</v>
      </c>
      <c r="B38">
        <v>754824</v>
      </c>
      <c r="C38" s="1">
        <v>13563</v>
      </c>
    </row>
    <row r="39" spans="1:3" x14ac:dyDescent="0.3">
      <c r="A39">
        <v>2017</v>
      </c>
      <c r="B39">
        <v>279648</v>
      </c>
      <c r="C39" s="1">
        <v>32529</v>
      </c>
    </row>
    <row r="40" spans="1:3" x14ac:dyDescent="0.3">
      <c r="A40">
        <v>2017</v>
      </c>
      <c r="B40">
        <v>770564</v>
      </c>
      <c r="C40" s="1">
        <v>34770</v>
      </c>
    </row>
    <row r="41" spans="1:3" x14ac:dyDescent="0.3">
      <c r="A41">
        <v>2017</v>
      </c>
      <c r="B41">
        <v>488613</v>
      </c>
      <c r="C41" s="1">
        <v>27118</v>
      </c>
    </row>
    <row r="42" spans="1:3" x14ac:dyDescent="0.3">
      <c r="A42">
        <v>2017</v>
      </c>
      <c r="B42">
        <v>644737</v>
      </c>
      <c r="C42" s="1">
        <v>31598</v>
      </c>
    </row>
    <row r="43" spans="1:3" x14ac:dyDescent="0.3">
      <c r="A43">
        <v>2017</v>
      </c>
      <c r="B43">
        <v>565336</v>
      </c>
      <c r="C43" s="1">
        <v>17290</v>
      </c>
    </row>
    <row r="44" spans="1:3" x14ac:dyDescent="0.3">
      <c r="A44">
        <v>2017</v>
      </c>
      <c r="B44">
        <v>534794</v>
      </c>
      <c r="C44" s="1">
        <v>25770</v>
      </c>
    </row>
    <row r="45" spans="1:3" x14ac:dyDescent="0.3">
      <c r="A45">
        <v>2017</v>
      </c>
      <c r="B45">
        <v>313094</v>
      </c>
      <c r="C45" s="1">
        <v>26716</v>
      </c>
    </row>
    <row r="46" spans="1:3" x14ac:dyDescent="0.3">
      <c r="A46">
        <v>2017</v>
      </c>
      <c r="B46">
        <v>435054</v>
      </c>
      <c r="C46" s="1">
        <v>491</v>
      </c>
    </row>
    <row r="47" spans="1:3" x14ac:dyDescent="0.3">
      <c r="A47">
        <v>2017</v>
      </c>
      <c r="B47">
        <v>404381</v>
      </c>
      <c r="C47" s="1">
        <v>26321</v>
      </c>
    </row>
    <row r="48" spans="1:3" x14ac:dyDescent="0.3">
      <c r="A48">
        <v>2017</v>
      </c>
      <c r="B48">
        <v>707285</v>
      </c>
      <c r="C48" s="1">
        <v>11887</v>
      </c>
    </row>
    <row r="49" spans="1:3" x14ac:dyDescent="0.3">
      <c r="A49">
        <v>2017</v>
      </c>
      <c r="B49">
        <v>438690</v>
      </c>
      <c r="C49" s="1">
        <v>29186</v>
      </c>
    </row>
    <row r="50" spans="1:3" x14ac:dyDescent="0.3">
      <c r="A50">
        <v>2017</v>
      </c>
      <c r="B50">
        <v>568006</v>
      </c>
      <c r="C50" s="1">
        <v>1113</v>
      </c>
    </row>
    <row r="51" spans="1:3" x14ac:dyDescent="0.3">
      <c r="A51">
        <v>2017</v>
      </c>
      <c r="B51">
        <v>662323</v>
      </c>
      <c r="C51" s="1">
        <v>7679</v>
      </c>
    </row>
    <row r="52" spans="1:3" x14ac:dyDescent="0.3">
      <c r="A52">
        <v>2017</v>
      </c>
      <c r="B52">
        <v>706895</v>
      </c>
      <c r="C52" s="1">
        <v>25587</v>
      </c>
    </row>
    <row r="53" spans="1:3" x14ac:dyDescent="0.3">
      <c r="A53">
        <v>2017</v>
      </c>
      <c r="B53">
        <v>674679</v>
      </c>
      <c r="C53" s="1">
        <v>34230</v>
      </c>
    </row>
    <row r="54" spans="1:3" x14ac:dyDescent="0.3">
      <c r="A54">
        <v>2017</v>
      </c>
      <c r="B54">
        <v>527961</v>
      </c>
      <c r="C54" s="1">
        <v>23328</v>
      </c>
    </row>
    <row r="55" spans="1:3" x14ac:dyDescent="0.3">
      <c r="A55">
        <v>2017</v>
      </c>
      <c r="B55">
        <v>550793</v>
      </c>
      <c r="C55" s="1">
        <v>31913</v>
      </c>
    </row>
    <row r="56" spans="1:3" x14ac:dyDescent="0.3">
      <c r="A56">
        <v>2017</v>
      </c>
      <c r="B56">
        <v>741726</v>
      </c>
      <c r="C56" s="1">
        <v>17640</v>
      </c>
    </row>
    <row r="57" spans="1:3" x14ac:dyDescent="0.3">
      <c r="A57">
        <v>2017</v>
      </c>
      <c r="B57">
        <v>422000</v>
      </c>
      <c r="C57" s="1">
        <v>20087</v>
      </c>
    </row>
    <row r="58" spans="1:3" x14ac:dyDescent="0.3">
      <c r="A58">
        <v>2017</v>
      </c>
      <c r="B58">
        <v>363001</v>
      </c>
      <c r="C58" s="1">
        <v>21932</v>
      </c>
    </row>
    <row r="59" spans="1:3" x14ac:dyDescent="0.3">
      <c r="A59">
        <v>2017</v>
      </c>
      <c r="B59">
        <v>458178</v>
      </c>
      <c r="C59" s="1">
        <v>24162</v>
      </c>
    </row>
    <row r="60" spans="1:3" x14ac:dyDescent="0.3">
      <c r="A60">
        <v>2017</v>
      </c>
      <c r="B60">
        <v>409510</v>
      </c>
      <c r="C60" s="1">
        <v>18714</v>
      </c>
    </row>
    <row r="61" spans="1:3" x14ac:dyDescent="0.3">
      <c r="A61">
        <v>2017</v>
      </c>
      <c r="B61">
        <v>315116</v>
      </c>
      <c r="C61" s="1">
        <v>29925</v>
      </c>
    </row>
    <row r="62" spans="1:3" x14ac:dyDescent="0.3">
      <c r="A62">
        <v>2017</v>
      </c>
      <c r="B62">
        <v>654539</v>
      </c>
      <c r="C62" s="1">
        <v>19602</v>
      </c>
    </row>
    <row r="63" spans="1:3" x14ac:dyDescent="0.3">
      <c r="A63">
        <v>2017</v>
      </c>
      <c r="B63">
        <v>384781</v>
      </c>
      <c r="C63" s="1">
        <v>18837</v>
      </c>
    </row>
    <row r="64" spans="1:3" x14ac:dyDescent="0.3">
      <c r="A64">
        <v>2017</v>
      </c>
      <c r="B64">
        <v>311956</v>
      </c>
      <c r="C64" s="1">
        <v>14533</v>
      </c>
    </row>
    <row r="65" spans="1:3" x14ac:dyDescent="0.3">
      <c r="A65">
        <v>2017</v>
      </c>
      <c r="B65">
        <v>635302</v>
      </c>
      <c r="C65" s="1">
        <v>32385</v>
      </c>
    </row>
    <row r="66" spans="1:3" x14ac:dyDescent="0.3">
      <c r="A66">
        <v>2017</v>
      </c>
      <c r="B66">
        <v>534970</v>
      </c>
      <c r="C66" s="1">
        <v>4188</v>
      </c>
    </row>
    <row r="67" spans="1:3" x14ac:dyDescent="0.3">
      <c r="A67">
        <v>2017</v>
      </c>
      <c r="B67">
        <v>694772</v>
      </c>
      <c r="C67" s="1">
        <v>11537</v>
      </c>
    </row>
    <row r="68" spans="1:3" x14ac:dyDescent="0.3">
      <c r="A68">
        <v>2017</v>
      </c>
      <c r="B68">
        <v>315651</v>
      </c>
      <c r="C68" s="1">
        <v>11567</v>
      </c>
    </row>
    <row r="69" spans="1:3" x14ac:dyDescent="0.3">
      <c r="A69">
        <v>2017</v>
      </c>
      <c r="B69">
        <v>279611</v>
      </c>
      <c r="C69" s="1">
        <v>23479</v>
      </c>
    </row>
    <row r="70" spans="1:3" x14ac:dyDescent="0.3">
      <c r="A70">
        <v>2017</v>
      </c>
      <c r="B70">
        <v>669097</v>
      </c>
      <c r="C70" s="1">
        <v>21975</v>
      </c>
    </row>
    <row r="71" spans="1:3" x14ac:dyDescent="0.3">
      <c r="A71">
        <v>2017</v>
      </c>
      <c r="B71">
        <v>591062</v>
      </c>
      <c r="C71" s="1">
        <v>28850</v>
      </c>
    </row>
    <row r="72" spans="1:3" x14ac:dyDescent="0.3">
      <c r="A72">
        <v>2017</v>
      </c>
      <c r="B72">
        <v>537133</v>
      </c>
      <c r="C72" s="1">
        <v>23205</v>
      </c>
    </row>
    <row r="73" spans="1:3" x14ac:dyDescent="0.3">
      <c r="A73">
        <v>2017</v>
      </c>
      <c r="B73">
        <v>464729</v>
      </c>
      <c r="C73" s="1">
        <v>8277</v>
      </c>
    </row>
    <row r="74" spans="1:3" x14ac:dyDescent="0.3">
      <c r="A74">
        <v>2017</v>
      </c>
      <c r="B74">
        <v>405572</v>
      </c>
      <c r="C74" s="1">
        <v>2775</v>
      </c>
    </row>
    <row r="75" spans="1:3" x14ac:dyDescent="0.3">
      <c r="A75">
        <v>2017</v>
      </c>
      <c r="B75">
        <v>234856</v>
      </c>
      <c r="C75" s="1">
        <v>26407</v>
      </c>
    </row>
    <row r="76" spans="1:3" x14ac:dyDescent="0.3">
      <c r="A76">
        <v>2017</v>
      </c>
      <c r="B76">
        <v>746933</v>
      </c>
      <c r="C76" s="1">
        <v>9664</v>
      </c>
    </row>
    <row r="77" spans="1:3" x14ac:dyDescent="0.3">
      <c r="A77">
        <v>2017</v>
      </c>
      <c r="B77">
        <v>709161</v>
      </c>
      <c r="C77" s="1">
        <v>26432</v>
      </c>
    </row>
    <row r="78" spans="1:3" x14ac:dyDescent="0.3">
      <c r="A78">
        <v>2017</v>
      </c>
      <c r="B78">
        <v>386619</v>
      </c>
      <c r="C78" s="1">
        <v>15772</v>
      </c>
    </row>
    <row r="79" spans="1:3" x14ac:dyDescent="0.3">
      <c r="A79">
        <v>2017</v>
      </c>
      <c r="B79">
        <v>755346</v>
      </c>
      <c r="C79" s="1">
        <v>2001</v>
      </c>
    </row>
    <row r="80" spans="1:3" x14ac:dyDescent="0.3">
      <c r="A80">
        <v>2017</v>
      </c>
      <c r="B80">
        <v>680255</v>
      </c>
      <c r="C80" s="1">
        <v>25488</v>
      </c>
    </row>
    <row r="81" spans="1:3" x14ac:dyDescent="0.3">
      <c r="A81">
        <v>2017</v>
      </c>
      <c r="B81">
        <v>291384</v>
      </c>
      <c r="C81" s="1">
        <v>22619</v>
      </c>
    </row>
    <row r="82" spans="1:3" x14ac:dyDescent="0.3">
      <c r="A82">
        <v>2017</v>
      </c>
      <c r="B82">
        <v>575564</v>
      </c>
      <c r="C82" s="1">
        <v>19538</v>
      </c>
    </row>
    <row r="83" spans="1:3" x14ac:dyDescent="0.3">
      <c r="A83">
        <v>2017</v>
      </c>
      <c r="B83">
        <v>584286</v>
      </c>
      <c r="C83" s="1">
        <v>8557</v>
      </c>
    </row>
    <row r="84" spans="1:3" x14ac:dyDescent="0.3">
      <c r="A84">
        <v>2017</v>
      </c>
      <c r="B84">
        <v>231395</v>
      </c>
      <c r="C84" s="1">
        <v>25419</v>
      </c>
    </row>
    <row r="85" spans="1:3" x14ac:dyDescent="0.3">
      <c r="A85">
        <v>2017</v>
      </c>
      <c r="B85">
        <v>586001</v>
      </c>
      <c r="C85" s="1">
        <v>24099</v>
      </c>
    </row>
    <row r="86" spans="1:3" x14ac:dyDescent="0.3">
      <c r="A86">
        <v>2017</v>
      </c>
      <c r="B86">
        <v>706303</v>
      </c>
      <c r="C86" s="1">
        <v>11097</v>
      </c>
    </row>
    <row r="87" spans="1:3" x14ac:dyDescent="0.3">
      <c r="A87">
        <v>2017</v>
      </c>
      <c r="B87">
        <v>635786</v>
      </c>
      <c r="C87" s="1">
        <v>21711</v>
      </c>
    </row>
    <row r="88" spans="1:3" x14ac:dyDescent="0.3">
      <c r="A88">
        <v>2017</v>
      </c>
      <c r="B88">
        <v>585019</v>
      </c>
      <c r="C88" s="1">
        <v>22625</v>
      </c>
    </row>
    <row r="89" spans="1:3" x14ac:dyDescent="0.3">
      <c r="A89">
        <v>2017</v>
      </c>
      <c r="B89">
        <v>609293</v>
      </c>
      <c r="C89" s="1">
        <v>26709</v>
      </c>
    </row>
    <row r="90" spans="1:3" x14ac:dyDescent="0.3">
      <c r="A90">
        <v>2017</v>
      </c>
      <c r="B90">
        <v>760622</v>
      </c>
      <c r="C90" s="1">
        <v>14736</v>
      </c>
    </row>
    <row r="91" spans="1:3" x14ac:dyDescent="0.3">
      <c r="A91">
        <v>2017</v>
      </c>
      <c r="B91">
        <v>432860</v>
      </c>
      <c r="C91" s="1">
        <v>20541</v>
      </c>
    </row>
    <row r="92" spans="1:3" x14ac:dyDescent="0.3">
      <c r="A92">
        <v>2017</v>
      </c>
      <c r="B92">
        <v>370702</v>
      </c>
      <c r="C92" s="1">
        <v>20313</v>
      </c>
    </row>
    <row r="93" spans="1:3" x14ac:dyDescent="0.3">
      <c r="A93">
        <v>2017</v>
      </c>
      <c r="B93">
        <v>604266</v>
      </c>
      <c r="C93" s="1">
        <v>6724</v>
      </c>
    </row>
    <row r="94" spans="1:3" x14ac:dyDescent="0.3">
      <c r="A94">
        <v>2017</v>
      </c>
      <c r="B94">
        <v>676272</v>
      </c>
      <c r="C94" s="1">
        <v>27543</v>
      </c>
    </row>
    <row r="95" spans="1:3" x14ac:dyDescent="0.3">
      <c r="A95">
        <v>2017</v>
      </c>
      <c r="B95">
        <v>579375</v>
      </c>
      <c r="C95" s="1">
        <v>19516</v>
      </c>
    </row>
    <row r="96" spans="1:3" x14ac:dyDescent="0.3">
      <c r="A96">
        <v>2017</v>
      </c>
      <c r="B96">
        <v>434615</v>
      </c>
      <c r="C96" s="1">
        <v>15522</v>
      </c>
    </row>
    <row r="97" spans="1:3" x14ac:dyDescent="0.3">
      <c r="A97">
        <v>2017</v>
      </c>
      <c r="B97">
        <v>765634</v>
      </c>
      <c r="C97" s="1">
        <v>22009</v>
      </c>
    </row>
    <row r="98" spans="1:3" x14ac:dyDescent="0.3">
      <c r="A98">
        <v>2017</v>
      </c>
      <c r="B98">
        <v>263598</v>
      </c>
      <c r="C98" s="1">
        <v>17074</v>
      </c>
    </row>
    <row r="99" spans="1:3" x14ac:dyDescent="0.3">
      <c r="A99">
        <v>2017</v>
      </c>
      <c r="B99">
        <v>549488</v>
      </c>
      <c r="C99" s="1">
        <v>14401</v>
      </c>
    </row>
    <row r="100" spans="1:3" x14ac:dyDescent="0.3">
      <c r="A100">
        <v>2017</v>
      </c>
      <c r="B100">
        <v>276408</v>
      </c>
      <c r="C100" s="1">
        <v>22347</v>
      </c>
    </row>
    <row r="101" spans="1:3" x14ac:dyDescent="0.3">
      <c r="A101">
        <v>2017</v>
      </c>
      <c r="B101">
        <v>585690</v>
      </c>
      <c r="C101" s="1">
        <v>29680</v>
      </c>
    </row>
    <row r="102" spans="1:3" x14ac:dyDescent="0.3">
      <c r="A102">
        <v>2017</v>
      </c>
      <c r="B102">
        <v>567618</v>
      </c>
      <c r="C102" s="1">
        <v>30057</v>
      </c>
    </row>
    <row r="103" spans="1:3" x14ac:dyDescent="0.3">
      <c r="A103">
        <v>2017</v>
      </c>
      <c r="B103">
        <v>500942</v>
      </c>
      <c r="C103" s="1">
        <v>20176</v>
      </c>
    </row>
    <row r="104" spans="1:3" x14ac:dyDescent="0.3">
      <c r="A104">
        <v>2017</v>
      </c>
      <c r="B104">
        <v>785357</v>
      </c>
      <c r="C104" s="1">
        <v>2416</v>
      </c>
    </row>
    <row r="105" spans="1:3" x14ac:dyDescent="0.3">
      <c r="A105">
        <v>2017</v>
      </c>
      <c r="B105">
        <v>697534</v>
      </c>
      <c r="C105" s="1">
        <v>14726</v>
      </c>
    </row>
    <row r="106" spans="1:3" x14ac:dyDescent="0.3">
      <c r="A106">
        <v>2017</v>
      </c>
      <c r="B106">
        <v>521541</v>
      </c>
      <c r="C106" s="1">
        <v>16475</v>
      </c>
    </row>
    <row r="107" spans="1:3" x14ac:dyDescent="0.3">
      <c r="A107">
        <v>2017</v>
      </c>
      <c r="B107">
        <v>513266</v>
      </c>
      <c r="C107" s="1">
        <v>20726</v>
      </c>
    </row>
    <row r="108" spans="1:3" x14ac:dyDescent="0.3">
      <c r="A108">
        <v>2017</v>
      </c>
      <c r="B108">
        <v>617065</v>
      </c>
      <c r="C108" s="1">
        <v>18410</v>
      </c>
    </row>
    <row r="109" spans="1:3" x14ac:dyDescent="0.3">
      <c r="A109">
        <v>2017</v>
      </c>
      <c r="B109">
        <v>367142</v>
      </c>
      <c r="C109" s="1">
        <v>24750</v>
      </c>
    </row>
    <row r="110" spans="1:3" x14ac:dyDescent="0.3">
      <c r="A110">
        <v>2017</v>
      </c>
      <c r="B110">
        <v>345121</v>
      </c>
      <c r="C110" s="1">
        <v>15905</v>
      </c>
    </row>
    <row r="111" spans="1:3" x14ac:dyDescent="0.3">
      <c r="A111">
        <v>2017</v>
      </c>
      <c r="B111">
        <v>355650</v>
      </c>
      <c r="C111" s="1">
        <v>735</v>
      </c>
    </row>
    <row r="112" spans="1:3" x14ac:dyDescent="0.3">
      <c r="A112">
        <v>2017</v>
      </c>
      <c r="B112">
        <v>264425</v>
      </c>
      <c r="C112" s="1">
        <v>20157</v>
      </c>
    </row>
    <row r="113" spans="1:3" x14ac:dyDescent="0.3">
      <c r="A113">
        <v>2017</v>
      </c>
      <c r="B113">
        <v>319630</v>
      </c>
      <c r="C113" s="1">
        <v>26036</v>
      </c>
    </row>
    <row r="114" spans="1:3" x14ac:dyDescent="0.3">
      <c r="A114">
        <v>2017</v>
      </c>
      <c r="B114">
        <v>611180</v>
      </c>
      <c r="C114" s="1">
        <v>28290</v>
      </c>
    </row>
    <row r="115" spans="1:3" x14ac:dyDescent="0.3">
      <c r="A115">
        <v>2017</v>
      </c>
      <c r="B115">
        <v>678883</v>
      </c>
      <c r="C115" s="1">
        <v>32263</v>
      </c>
    </row>
    <row r="116" spans="1:3" x14ac:dyDescent="0.3">
      <c r="A116">
        <v>2017</v>
      </c>
      <c r="B116">
        <v>638657</v>
      </c>
      <c r="C116" s="1">
        <v>18574</v>
      </c>
    </row>
    <row r="117" spans="1:3" x14ac:dyDescent="0.3">
      <c r="A117">
        <v>2017</v>
      </c>
      <c r="B117">
        <v>397481</v>
      </c>
      <c r="C117" s="1">
        <v>4770</v>
      </c>
    </row>
    <row r="118" spans="1:3" x14ac:dyDescent="0.3">
      <c r="A118">
        <v>2017</v>
      </c>
      <c r="B118">
        <v>246163</v>
      </c>
      <c r="C118" s="1">
        <v>20772</v>
      </c>
    </row>
    <row r="119" spans="1:3" x14ac:dyDescent="0.3">
      <c r="A119">
        <v>2017</v>
      </c>
      <c r="B119">
        <v>682944</v>
      </c>
      <c r="C119" s="1">
        <v>13701</v>
      </c>
    </row>
    <row r="120" spans="1:3" x14ac:dyDescent="0.3">
      <c r="A120">
        <v>2017</v>
      </c>
      <c r="B120">
        <v>551294</v>
      </c>
      <c r="C120" s="1">
        <v>17755</v>
      </c>
    </row>
    <row r="121" spans="1:3" x14ac:dyDescent="0.3">
      <c r="A121">
        <v>2017</v>
      </c>
      <c r="B121">
        <v>271447</v>
      </c>
      <c r="C121" s="1">
        <v>6310</v>
      </c>
    </row>
    <row r="122" spans="1:3" x14ac:dyDescent="0.3">
      <c r="A122">
        <v>2017</v>
      </c>
      <c r="B122">
        <v>757579</v>
      </c>
      <c r="C122" s="1">
        <v>15385</v>
      </c>
    </row>
    <row r="123" spans="1:3" x14ac:dyDescent="0.3">
      <c r="A123">
        <v>2017</v>
      </c>
      <c r="B123">
        <v>762796</v>
      </c>
      <c r="C123" s="1">
        <v>27658</v>
      </c>
    </row>
    <row r="124" spans="1:3" x14ac:dyDescent="0.3">
      <c r="A124">
        <v>2017</v>
      </c>
      <c r="B124">
        <v>717307</v>
      </c>
      <c r="C124" s="1">
        <v>14598</v>
      </c>
    </row>
    <row r="125" spans="1:3" x14ac:dyDescent="0.3">
      <c r="A125">
        <v>2017</v>
      </c>
      <c r="B125">
        <v>484406</v>
      </c>
      <c r="C125" s="1">
        <v>34748</v>
      </c>
    </row>
    <row r="126" spans="1:3" x14ac:dyDescent="0.3">
      <c r="A126">
        <v>2017</v>
      </c>
      <c r="B126">
        <v>337618</v>
      </c>
      <c r="C126" s="1">
        <v>26486</v>
      </c>
    </row>
    <row r="127" spans="1:3" x14ac:dyDescent="0.3">
      <c r="A127">
        <v>2017</v>
      </c>
      <c r="B127">
        <v>427185</v>
      </c>
      <c r="C127" s="1">
        <v>4357</v>
      </c>
    </row>
    <row r="128" spans="1:3" x14ac:dyDescent="0.3">
      <c r="A128">
        <v>2017</v>
      </c>
      <c r="B128">
        <v>757110</v>
      </c>
      <c r="C128" s="1">
        <v>34291</v>
      </c>
    </row>
    <row r="129" spans="1:3" x14ac:dyDescent="0.3">
      <c r="A129">
        <v>2017</v>
      </c>
      <c r="B129">
        <v>771469</v>
      </c>
      <c r="C129" s="1">
        <v>4592</v>
      </c>
    </row>
    <row r="130" spans="1:3" x14ac:dyDescent="0.3">
      <c r="A130">
        <v>2017</v>
      </c>
      <c r="B130">
        <v>749530</v>
      </c>
      <c r="C130" s="1">
        <v>26379</v>
      </c>
    </row>
    <row r="131" spans="1:3" x14ac:dyDescent="0.3">
      <c r="A131">
        <v>2017</v>
      </c>
      <c r="B131">
        <v>419856</v>
      </c>
      <c r="C131" s="1">
        <v>7910</v>
      </c>
    </row>
    <row r="132" spans="1:3" x14ac:dyDescent="0.3">
      <c r="A132">
        <v>2017</v>
      </c>
      <c r="B132">
        <v>591651</v>
      </c>
      <c r="C132" s="1">
        <v>16485</v>
      </c>
    </row>
    <row r="133" spans="1:3" x14ac:dyDescent="0.3">
      <c r="A133">
        <v>2017</v>
      </c>
      <c r="B133">
        <v>566634</v>
      </c>
      <c r="C133" s="1">
        <v>10834</v>
      </c>
    </row>
    <row r="134" spans="1:3" x14ac:dyDescent="0.3">
      <c r="A134">
        <v>2017</v>
      </c>
      <c r="B134">
        <v>519883</v>
      </c>
      <c r="C134" s="1">
        <v>855</v>
      </c>
    </row>
    <row r="135" spans="1:3" x14ac:dyDescent="0.3">
      <c r="A135">
        <v>2017</v>
      </c>
      <c r="B135">
        <v>406580</v>
      </c>
      <c r="C135" s="1">
        <v>34125</v>
      </c>
    </row>
    <row r="136" spans="1:3" x14ac:dyDescent="0.3">
      <c r="A136">
        <v>2017</v>
      </c>
      <c r="B136">
        <v>624795</v>
      </c>
      <c r="C136" s="1">
        <v>13579</v>
      </c>
    </row>
    <row r="137" spans="1:3" x14ac:dyDescent="0.3">
      <c r="A137">
        <v>2017</v>
      </c>
      <c r="B137">
        <v>512332</v>
      </c>
      <c r="C137" s="1">
        <v>22508</v>
      </c>
    </row>
    <row r="138" spans="1:3" x14ac:dyDescent="0.3">
      <c r="A138">
        <v>2017</v>
      </c>
      <c r="B138">
        <v>508224</v>
      </c>
      <c r="C138" s="1">
        <v>28886</v>
      </c>
    </row>
    <row r="139" spans="1:3" x14ac:dyDescent="0.3">
      <c r="A139">
        <v>2017</v>
      </c>
      <c r="B139">
        <v>666654</v>
      </c>
      <c r="C139" s="1">
        <v>30989</v>
      </c>
    </row>
    <row r="140" spans="1:3" x14ac:dyDescent="0.3">
      <c r="A140">
        <v>2017</v>
      </c>
      <c r="B140">
        <v>530278</v>
      </c>
      <c r="C140" s="1">
        <v>13227</v>
      </c>
    </row>
    <row r="141" spans="1:3" x14ac:dyDescent="0.3">
      <c r="A141">
        <v>2017</v>
      </c>
      <c r="B141">
        <v>438007</v>
      </c>
      <c r="C141" s="1">
        <v>3351</v>
      </c>
    </row>
    <row r="142" spans="1:3" x14ac:dyDescent="0.3">
      <c r="A142">
        <v>2017</v>
      </c>
      <c r="B142">
        <v>715274</v>
      </c>
      <c r="C142" s="1">
        <v>32678</v>
      </c>
    </row>
    <row r="143" spans="1:3" x14ac:dyDescent="0.3">
      <c r="A143">
        <v>2017</v>
      </c>
      <c r="B143">
        <v>583665</v>
      </c>
      <c r="C143" s="1">
        <v>4631</v>
      </c>
    </row>
    <row r="144" spans="1:3" x14ac:dyDescent="0.3">
      <c r="A144">
        <v>2017</v>
      </c>
      <c r="B144">
        <v>700499</v>
      </c>
      <c r="C144" s="1">
        <v>22423</v>
      </c>
    </row>
    <row r="145" spans="1:3" x14ac:dyDescent="0.3">
      <c r="A145">
        <v>2017</v>
      </c>
      <c r="B145">
        <v>545415</v>
      </c>
      <c r="C145" s="1">
        <v>3362</v>
      </c>
    </row>
    <row r="146" spans="1:3" x14ac:dyDescent="0.3">
      <c r="A146">
        <v>2017</v>
      </c>
      <c r="B146">
        <v>498600</v>
      </c>
      <c r="C146" s="1">
        <v>5508</v>
      </c>
    </row>
    <row r="147" spans="1:3" x14ac:dyDescent="0.3">
      <c r="A147">
        <v>2017</v>
      </c>
      <c r="B147">
        <v>739426</v>
      </c>
      <c r="C147" s="1">
        <v>6266</v>
      </c>
    </row>
    <row r="148" spans="1:3" x14ac:dyDescent="0.3">
      <c r="A148">
        <v>2017</v>
      </c>
      <c r="B148">
        <v>433371</v>
      </c>
      <c r="C148" s="1">
        <v>12209</v>
      </c>
    </row>
    <row r="149" spans="1:3" x14ac:dyDescent="0.3">
      <c r="A149">
        <v>2017</v>
      </c>
      <c r="B149">
        <v>380205</v>
      </c>
      <c r="C149" s="1">
        <v>32579</v>
      </c>
    </row>
    <row r="150" spans="1:3" x14ac:dyDescent="0.3">
      <c r="A150">
        <v>2017</v>
      </c>
      <c r="B150">
        <v>283273</v>
      </c>
      <c r="C150" s="1">
        <v>33092</v>
      </c>
    </row>
    <row r="151" spans="1:3" x14ac:dyDescent="0.3">
      <c r="A151">
        <v>2017</v>
      </c>
      <c r="B151">
        <v>558684</v>
      </c>
      <c r="C151" s="1">
        <v>12459</v>
      </c>
    </row>
    <row r="152" spans="1:3" x14ac:dyDescent="0.3">
      <c r="A152">
        <v>2017</v>
      </c>
      <c r="B152">
        <v>657221</v>
      </c>
      <c r="C152" s="1">
        <v>15468</v>
      </c>
    </row>
    <row r="153" spans="1:3" x14ac:dyDescent="0.3">
      <c r="A153">
        <v>2017</v>
      </c>
      <c r="B153">
        <v>563199</v>
      </c>
      <c r="C153" s="1">
        <v>4302</v>
      </c>
    </row>
    <row r="154" spans="1:3" x14ac:dyDescent="0.3">
      <c r="A154">
        <v>2017</v>
      </c>
      <c r="B154">
        <v>751014</v>
      </c>
      <c r="C154" s="1">
        <v>19819</v>
      </c>
    </row>
    <row r="155" spans="1:3" x14ac:dyDescent="0.3">
      <c r="A155">
        <v>2017</v>
      </c>
      <c r="B155">
        <v>335945</v>
      </c>
      <c r="C155" s="1">
        <v>6251</v>
      </c>
    </row>
    <row r="156" spans="1:3" x14ac:dyDescent="0.3">
      <c r="A156">
        <v>2017</v>
      </c>
      <c r="B156">
        <v>765551</v>
      </c>
      <c r="C156" s="1">
        <v>14676</v>
      </c>
    </row>
    <row r="157" spans="1:3" x14ac:dyDescent="0.3">
      <c r="A157">
        <v>2017</v>
      </c>
      <c r="B157">
        <v>282326</v>
      </c>
      <c r="C157" s="1">
        <v>6321</v>
      </c>
    </row>
    <row r="158" spans="1:3" x14ac:dyDescent="0.3">
      <c r="A158">
        <v>2017</v>
      </c>
      <c r="B158">
        <v>249805</v>
      </c>
      <c r="C158" s="1">
        <v>30561</v>
      </c>
    </row>
    <row r="159" spans="1:3" x14ac:dyDescent="0.3">
      <c r="A159">
        <v>2017</v>
      </c>
      <c r="B159">
        <v>542411</v>
      </c>
      <c r="C159" s="1">
        <v>25200</v>
      </c>
    </row>
    <row r="160" spans="1:3" x14ac:dyDescent="0.3">
      <c r="A160">
        <v>2017</v>
      </c>
      <c r="B160">
        <v>282891</v>
      </c>
      <c r="C160" s="1">
        <v>9401</v>
      </c>
    </row>
    <row r="161" spans="1:3" x14ac:dyDescent="0.3">
      <c r="A161">
        <v>2017</v>
      </c>
      <c r="B161">
        <v>509759</v>
      </c>
      <c r="C161" s="1">
        <v>23183</v>
      </c>
    </row>
    <row r="162" spans="1:3" x14ac:dyDescent="0.3">
      <c r="A162">
        <v>2017</v>
      </c>
      <c r="B162">
        <v>270125</v>
      </c>
      <c r="C162" s="1">
        <v>6920</v>
      </c>
    </row>
    <row r="163" spans="1:3" x14ac:dyDescent="0.3">
      <c r="A163">
        <v>2017</v>
      </c>
      <c r="B163">
        <v>243835</v>
      </c>
      <c r="C163" s="1">
        <v>13438</v>
      </c>
    </row>
    <row r="164" spans="1:3" x14ac:dyDescent="0.3">
      <c r="A164">
        <v>2017</v>
      </c>
      <c r="B164">
        <v>648294</v>
      </c>
      <c r="C164" s="1">
        <v>32212</v>
      </c>
    </row>
    <row r="165" spans="1:3" x14ac:dyDescent="0.3">
      <c r="A165">
        <v>2017</v>
      </c>
      <c r="B165">
        <v>461345</v>
      </c>
      <c r="C165" s="1">
        <v>10299</v>
      </c>
    </row>
    <row r="166" spans="1:3" x14ac:dyDescent="0.3">
      <c r="A166">
        <v>2017</v>
      </c>
      <c r="B166">
        <v>682485</v>
      </c>
      <c r="C166" s="1">
        <v>10151</v>
      </c>
    </row>
    <row r="167" spans="1:3" x14ac:dyDescent="0.3">
      <c r="A167">
        <v>2017</v>
      </c>
      <c r="B167">
        <v>280231</v>
      </c>
      <c r="C167" s="1">
        <v>18383</v>
      </c>
    </row>
    <row r="168" spans="1:3" x14ac:dyDescent="0.3">
      <c r="A168">
        <v>2017</v>
      </c>
      <c r="B168">
        <v>631612</v>
      </c>
      <c r="C168" s="1">
        <v>21063</v>
      </c>
    </row>
    <row r="169" spans="1:3" x14ac:dyDescent="0.3">
      <c r="A169">
        <v>2017</v>
      </c>
      <c r="B169">
        <v>608230</v>
      </c>
      <c r="C169" s="1">
        <v>33568</v>
      </c>
    </row>
    <row r="170" spans="1:3" x14ac:dyDescent="0.3">
      <c r="A170">
        <v>2017</v>
      </c>
      <c r="B170">
        <v>508002</v>
      </c>
      <c r="C170" s="1">
        <v>31056</v>
      </c>
    </row>
    <row r="171" spans="1:3" x14ac:dyDescent="0.3">
      <c r="A171">
        <v>2017</v>
      </c>
      <c r="B171">
        <v>490265</v>
      </c>
      <c r="C171" s="1">
        <v>8780</v>
      </c>
    </row>
    <row r="172" spans="1:3" x14ac:dyDescent="0.3">
      <c r="A172">
        <v>2017</v>
      </c>
      <c r="B172">
        <v>607012</v>
      </c>
      <c r="C172" s="1">
        <v>17501</v>
      </c>
    </row>
    <row r="173" spans="1:3" x14ac:dyDescent="0.3">
      <c r="A173">
        <v>2017</v>
      </c>
      <c r="B173">
        <v>780952</v>
      </c>
      <c r="C173" s="1">
        <v>13594</v>
      </c>
    </row>
    <row r="174" spans="1:3" x14ac:dyDescent="0.3">
      <c r="A174">
        <v>2017</v>
      </c>
      <c r="B174">
        <v>636836</v>
      </c>
      <c r="C174" s="1">
        <v>14003</v>
      </c>
    </row>
    <row r="175" spans="1:3" x14ac:dyDescent="0.3">
      <c r="A175">
        <v>2017</v>
      </c>
      <c r="B175">
        <v>707626</v>
      </c>
      <c r="C175" s="1">
        <v>5050</v>
      </c>
    </row>
    <row r="176" spans="1:3" x14ac:dyDescent="0.3">
      <c r="A176">
        <v>2017</v>
      </c>
      <c r="B176">
        <v>460010</v>
      </c>
      <c r="C176" s="1">
        <v>31949</v>
      </c>
    </row>
    <row r="177" spans="1:3" x14ac:dyDescent="0.3">
      <c r="A177">
        <v>2017</v>
      </c>
      <c r="B177">
        <v>366372</v>
      </c>
      <c r="C177" s="1">
        <v>2561</v>
      </c>
    </row>
    <row r="178" spans="1:3" x14ac:dyDescent="0.3">
      <c r="A178">
        <v>2017</v>
      </c>
      <c r="B178">
        <v>532491</v>
      </c>
      <c r="C178" s="1">
        <v>16481</v>
      </c>
    </row>
    <row r="179" spans="1:3" x14ac:dyDescent="0.3">
      <c r="A179">
        <v>2017</v>
      </c>
      <c r="B179">
        <v>321427</v>
      </c>
      <c r="C179" s="1">
        <v>26798</v>
      </c>
    </row>
    <row r="180" spans="1:3" x14ac:dyDescent="0.3">
      <c r="A180">
        <v>2017</v>
      </c>
      <c r="B180">
        <v>701509</v>
      </c>
      <c r="C180" s="1">
        <v>8488</v>
      </c>
    </row>
    <row r="181" spans="1:3" x14ac:dyDescent="0.3">
      <c r="A181">
        <v>2017</v>
      </c>
      <c r="B181">
        <v>524695</v>
      </c>
      <c r="C181" s="1">
        <v>954</v>
      </c>
    </row>
    <row r="182" spans="1:3" x14ac:dyDescent="0.3">
      <c r="A182">
        <v>2017</v>
      </c>
      <c r="B182">
        <v>711573</v>
      </c>
      <c r="C182" s="1">
        <v>9447</v>
      </c>
    </row>
    <row r="183" spans="1:3" x14ac:dyDescent="0.3">
      <c r="A183">
        <v>2017</v>
      </c>
      <c r="B183">
        <v>658622</v>
      </c>
      <c r="C183" s="1">
        <v>30419</v>
      </c>
    </row>
    <row r="184" spans="1:3" x14ac:dyDescent="0.3">
      <c r="A184">
        <v>2017</v>
      </c>
      <c r="B184">
        <v>660727</v>
      </c>
      <c r="C184" s="1">
        <v>32107</v>
      </c>
    </row>
    <row r="185" spans="1:3" x14ac:dyDescent="0.3">
      <c r="A185">
        <v>2017</v>
      </c>
      <c r="B185">
        <v>490997</v>
      </c>
      <c r="C185" s="1">
        <v>30629</v>
      </c>
    </row>
    <row r="186" spans="1:3" x14ac:dyDescent="0.3">
      <c r="A186">
        <v>2017</v>
      </c>
      <c r="B186">
        <v>444677</v>
      </c>
      <c r="C186" s="1">
        <v>6495</v>
      </c>
    </row>
    <row r="187" spans="1:3" x14ac:dyDescent="0.3">
      <c r="A187">
        <v>2017</v>
      </c>
      <c r="B187">
        <v>650932</v>
      </c>
      <c r="C187" s="1">
        <v>5618</v>
      </c>
    </row>
    <row r="188" spans="1:3" x14ac:dyDescent="0.3">
      <c r="A188">
        <v>2017</v>
      </c>
      <c r="B188">
        <v>279742</v>
      </c>
      <c r="C188" s="1">
        <v>19195</v>
      </c>
    </row>
    <row r="189" spans="1:3" x14ac:dyDescent="0.3">
      <c r="A189">
        <v>2017</v>
      </c>
      <c r="B189">
        <v>610456</v>
      </c>
      <c r="C189" s="1">
        <v>4327</v>
      </c>
    </row>
    <row r="190" spans="1:3" x14ac:dyDescent="0.3">
      <c r="A190">
        <v>2017</v>
      </c>
      <c r="B190">
        <v>487152</v>
      </c>
      <c r="C190" s="1">
        <v>26259</v>
      </c>
    </row>
    <row r="191" spans="1:3" x14ac:dyDescent="0.3">
      <c r="A191">
        <v>2017</v>
      </c>
      <c r="B191">
        <v>245878</v>
      </c>
      <c r="C191" s="1">
        <v>8807</v>
      </c>
    </row>
    <row r="192" spans="1:3" x14ac:dyDescent="0.3">
      <c r="A192">
        <v>2017</v>
      </c>
      <c r="B192">
        <v>556155</v>
      </c>
      <c r="C192" s="1">
        <v>14768</v>
      </c>
    </row>
    <row r="193" spans="1:3" x14ac:dyDescent="0.3">
      <c r="A193">
        <v>2017</v>
      </c>
      <c r="B193">
        <v>498056</v>
      </c>
      <c r="C193" s="1">
        <v>23741</v>
      </c>
    </row>
    <row r="194" spans="1:3" x14ac:dyDescent="0.3">
      <c r="A194">
        <v>2017</v>
      </c>
      <c r="B194">
        <v>515853</v>
      </c>
      <c r="C194" s="1">
        <v>13056</v>
      </c>
    </row>
    <row r="195" spans="1:3" x14ac:dyDescent="0.3">
      <c r="A195">
        <v>2017</v>
      </c>
      <c r="B195">
        <v>467359</v>
      </c>
      <c r="C195" s="1">
        <v>22584</v>
      </c>
    </row>
    <row r="196" spans="1:3" x14ac:dyDescent="0.3">
      <c r="A196">
        <v>2017</v>
      </c>
      <c r="B196">
        <v>653392</v>
      </c>
      <c r="C196" s="1">
        <v>19694</v>
      </c>
    </row>
    <row r="197" spans="1:3" x14ac:dyDescent="0.3">
      <c r="A197">
        <v>2017</v>
      </c>
      <c r="B197">
        <v>712365</v>
      </c>
      <c r="C197" s="1">
        <v>11734</v>
      </c>
    </row>
    <row r="198" spans="1:3" x14ac:dyDescent="0.3">
      <c r="A198">
        <v>2017</v>
      </c>
      <c r="B198">
        <v>610422</v>
      </c>
      <c r="C198" s="1">
        <v>13226</v>
      </c>
    </row>
    <row r="199" spans="1:3" x14ac:dyDescent="0.3">
      <c r="A199">
        <v>2017</v>
      </c>
      <c r="B199">
        <v>588366</v>
      </c>
      <c r="C199" s="1">
        <v>25556</v>
      </c>
    </row>
    <row r="200" spans="1:3" x14ac:dyDescent="0.3">
      <c r="A200">
        <v>2017</v>
      </c>
      <c r="B200">
        <v>519241</v>
      </c>
      <c r="C200" s="1">
        <v>29354</v>
      </c>
    </row>
    <row r="201" spans="1:3" x14ac:dyDescent="0.3">
      <c r="A201">
        <v>2017</v>
      </c>
      <c r="B201">
        <v>726047</v>
      </c>
      <c r="C201" s="1">
        <v>14709</v>
      </c>
    </row>
    <row r="202" spans="1:3" x14ac:dyDescent="0.3">
      <c r="A202">
        <v>2017</v>
      </c>
      <c r="B202">
        <v>376073</v>
      </c>
      <c r="C202" s="1">
        <v>13590</v>
      </c>
    </row>
    <row r="203" spans="1:3" x14ac:dyDescent="0.3">
      <c r="A203">
        <v>2017</v>
      </c>
      <c r="B203">
        <v>514474</v>
      </c>
      <c r="C203" s="1">
        <v>19887</v>
      </c>
    </row>
    <row r="204" spans="1:3" x14ac:dyDescent="0.3">
      <c r="A204">
        <v>2017</v>
      </c>
      <c r="B204">
        <v>559804</v>
      </c>
      <c r="C204" s="1">
        <v>10431</v>
      </c>
    </row>
    <row r="205" spans="1:3" x14ac:dyDescent="0.3">
      <c r="A205">
        <v>2017</v>
      </c>
      <c r="B205">
        <v>755661</v>
      </c>
      <c r="C205" s="1">
        <v>31693</v>
      </c>
    </row>
    <row r="206" spans="1:3" x14ac:dyDescent="0.3">
      <c r="A206">
        <v>2017</v>
      </c>
      <c r="B206">
        <v>593748</v>
      </c>
      <c r="C206" s="1">
        <v>31146</v>
      </c>
    </row>
    <row r="207" spans="1:3" x14ac:dyDescent="0.3">
      <c r="A207">
        <v>2017</v>
      </c>
      <c r="B207">
        <v>747919</v>
      </c>
      <c r="C207" s="1">
        <v>14728</v>
      </c>
    </row>
    <row r="208" spans="1:3" x14ac:dyDescent="0.3">
      <c r="A208">
        <v>2017</v>
      </c>
      <c r="B208">
        <v>504478</v>
      </c>
      <c r="C208" s="1">
        <v>15978</v>
      </c>
    </row>
    <row r="209" spans="1:3" x14ac:dyDescent="0.3">
      <c r="A209">
        <v>2017</v>
      </c>
      <c r="B209">
        <v>369068</v>
      </c>
      <c r="C209" s="1">
        <v>15954</v>
      </c>
    </row>
    <row r="210" spans="1:3" x14ac:dyDescent="0.3">
      <c r="A210">
        <v>2017</v>
      </c>
      <c r="B210">
        <v>721750</v>
      </c>
      <c r="C210" s="1">
        <v>24280</v>
      </c>
    </row>
    <row r="211" spans="1:3" x14ac:dyDescent="0.3">
      <c r="A211">
        <v>2017</v>
      </c>
      <c r="B211">
        <v>663572</v>
      </c>
      <c r="C211" s="1">
        <v>31643</v>
      </c>
    </row>
    <row r="212" spans="1:3" x14ac:dyDescent="0.3">
      <c r="A212">
        <v>2017</v>
      </c>
      <c r="B212">
        <v>405598</v>
      </c>
      <c r="C212" s="1">
        <v>17762</v>
      </c>
    </row>
    <row r="213" spans="1:3" x14ac:dyDescent="0.3">
      <c r="A213">
        <v>2017</v>
      </c>
      <c r="B213">
        <v>635008</v>
      </c>
      <c r="C213" s="1">
        <v>10727</v>
      </c>
    </row>
    <row r="214" spans="1:3" x14ac:dyDescent="0.3">
      <c r="A214">
        <v>2017</v>
      </c>
      <c r="B214">
        <v>755040</v>
      </c>
      <c r="C214" s="1">
        <v>32685</v>
      </c>
    </row>
    <row r="215" spans="1:3" x14ac:dyDescent="0.3">
      <c r="A215">
        <v>2017</v>
      </c>
      <c r="B215">
        <v>323755</v>
      </c>
      <c r="C215" s="1">
        <v>11685</v>
      </c>
    </row>
    <row r="216" spans="1:3" x14ac:dyDescent="0.3">
      <c r="A216">
        <v>2017</v>
      </c>
      <c r="B216">
        <v>415218</v>
      </c>
      <c r="C216" s="1">
        <v>2795</v>
      </c>
    </row>
    <row r="217" spans="1:3" x14ac:dyDescent="0.3">
      <c r="A217">
        <v>2017</v>
      </c>
      <c r="B217">
        <v>521554</v>
      </c>
      <c r="C217" s="1">
        <v>17144</v>
      </c>
    </row>
    <row r="218" spans="1:3" x14ac:dyDescent="0.3">
      <c r="A218">
        <v>2017</v>
      </c>
      <c r="B218">
        <v>242727</v>
      </c>
      <c r="C218" s="1">
        <v>25571</v>
      </c>
    </row>
    <row r="219" spans="1:3" x14ac:dyDescent="0.3">
      <c r="A219">
        <v>2017</v>
      </c>
      <c r="B219">
        <v>306711</v>
      </c>
      <c r="C219" s="1">
        <v>6134</v>
      </c>
    </row>
    <row r="220" spans="1:3" x14ac:dyDescent="0.3">
      <c r="A220">
        <v>2017</v>
      </c>
      <c r="B220">
        <v>227085</v>
      </c>
      <c r="C220" s="1">
        <v>26823</v>
      </c>
    </row>
    <row r="221" spans="1:3" x14ac:dyDescent="0.3">
      <c r="A221">
        <v>2017</v>
      </c>
      <c r="B221">
        <v>758842</v>
      </c>
      <c r="C221" s="1">
        <v>4097</v>
      </c>
    </row>
    <row r="222" spans="1:3" x14ac:dyDescent="0.3">
      <c r="A222">
        <v>2017</v>
      </c>
      <c r="B222">
        <v>558921</v>
      </c>
      <c r="C222" s="1">
        <v>13096</v>
      </c>
    </row>
    <row r="223" spans="1:3" x14ac:dyDescent="0.3">
      <c r="A223">
        <v>2017</v>
      </c>
      <c r="B223">
        <v>634111</v>
      </c>
      <c r="C223" s="1">
        <v>24926</v>
      </c>
    </row>
    <row r="224" spans="1:3" x14ac:dyDescent="0.3">
      <c r="A224">
        <v>2017</v>
      </c>
      <c r="B224">
        <v>684156</v>
      </c>
      <c r="C224" s="1">
        <v>4910</v>
      </c>
    </row>
    <row r="225" spans="1:3" x14ac:dyDescent="0.3">
      <c r="A225">
        <v>2017</v>
      </c>
      <c r="B225">
        <v>278665</v>
      </c>
      <c r="C225" s="1">
        <v>17588</v>
      </c>
    </row>
    <row r="226" spans="1:3" x14ac:dyDescent="0.3">
      <c r="A226">
        <v>2017</v>
      </c>
      <c r="B226">
        <v>561683</v>
      </c>
      <c r="C226" s="1">
        <v>18483</v>
      </c>
    </row>
    <row r="227" spans="1:3" x14ac:dyDescent="0.3">
      <c r="A227">
        <v>2017</v>
      </c>
      <c r="B227">
        <v>669727</v>
      </c>
      <c r="C227" s="1">
        <v>493</v>
      </c>
    </row>
    <row r="228" spans="1:3" x14ac:dyDescent="0.3">
      <c r="A228">
        <v>2017</v>
      </c>
      <c r="B228">
        <v>343152</v>
      </c>
      <c r="C228" s="1">
        <v>19394</v>
      </c>
    </row>
    <row r="229" spans="1:3" x14ac:dyDescent="0.3">
      <c r="A229">
        <v>2017</v>
      </c>
      <c r="B229">
        <v>366508</v>
      </c>
      <c r="C229" s="1">
        <v>33883</v>
      </c>
    </row>
    <row r="230" spans="1:3" x14ac:dyDescent="0.3">
      <c r="A230">
        <v>2017</v>
      </c>
      <c r="B230">
        <v>534721</v>
      </c>
      <c r="C230" s="1">
        <v>13597</v>
      </c>
    </row>
    <row r="231" spans="1:3" x14ac:dyDescent="0.3">
      <c r="A231">
        <v>2017</v>
      </c>
      <c r="B231">
        <v>297794</v>
      </c>
      <c r="C231" s="1">
        <v>25919</v>
      </c>
    </row>
    <row r="232" spans="1:3" x14ac:dyDescent="0.3">
      <c r="A232">
        <v>2017</v>
      </c>
      <c r="B232">
        <v>302291</v>
      </c>
      <c r="C232" s="1">
        <v>9866</v>
      </c>
    </row>
    <row r="233" spans="1:3" x14ac:dyDescent="0.3">
      <c r="A233">
        <v>2017</v>
      </c>
      <c r="B233">
        <v>376223</v>
      </c>
      <c r="C233" s="1">
        <v>22585</v>
      </c>
    </row>
    <row r="234" spans="1:3" x14ac:dyDescent="0.3">
      <c r="A234">
        <v>2017</v>
      </c>
      <c r="B234">
        <v>595758</v>
      </c>
      <c r="C234" s="1">
        <v>28914</v>
      </c>
    </row>
    <row r="235" spans="1:3" x14ac:dyDescent="0.3">
      <c r="A235">
        <v>2017</v>
      </c>
      <c r="B235">
        <v>753320</v>
      </c>
      <c r="C235" s="1">
        <v>7591</v>
      </c>
    </row>
    <row r="236" spans="1:3" x14ac:dyDescent="0.3">
      <c r="A236">
        <v>2017</v>
      </c>
      <c r="B236">
        <v>467873</v>
      </c>
      <c r="C236" s="1">
        <v>4678</v>
      </c>
    </row>
    <row r="237" spans="1:3" x14ac:dyDescent="0.3">
      <c r="A237">
        <v>2017</v>
      </c>
      <c r="B237">
        <v>645383</v>
      </c>
      <c r="C237" s="1">
        <v>27746</v>
      </c>
    </row>
    <row r="238" spans="1:3" x14ac:dyDescent="0.3">
      <c r="A238">
        <v>2017</v>
      </c>
      <c r="B238">
        <v>742758</v>
      </c>
      <c r="C238" s="1">
        <v>10014</v>
      </c>
    </row>
    <row r="239" spans="1:3" x14ac:dyDescent="0.3">
      <c r="A239">
        <v>2017</v>
      </c>
      <c r="B239">
        <v>559169</v>
      </c>
      <c r="C239" s="1">
        <v>29936</v>
      </c>
    </row>
    <row r="240" spans="1:3" x14ac:dyDescent="0.3">
      <c r="A240">
        <v>2017</v>
      </c>
      <c r="B240">
        <v>270639</v>
      </c>
      <c r="C240" s="1">
        <v>20775</v>
      </c>
    </row>
    <row r="241" spans="1:3" x14ac:dyDescent="0.3">
      <c r="A241">
        <v>2017</v>
      </c>
      <c r="B241">
        <v>379062</v>
      </c>
      <c r="C241" s="1">
        <v>13320</v>
      </c>
    </row>
    <row r="242" spans="1:3" x14ac:dyDescent="0.3">
      <c r="A242">
        <v>2017</v>
      </c>
      <c r="B242">
        <v>721067</v>
      </c>
      <c r="C242" s="1">
        <v>31796</v>
      </c>
    </row>
    <row r="243" spans="1:3" x14ac:dyDescent="0.3">
      <c r="A243">
        <v>2017</v>
      </c>
      <c r="B243">
        <v>493417</v>
      </c>
      <c r="C243" s="1">
        <v>25225</v>
      </c>
    </row>
    <row r="244" spans="1:3" x14ac:dyDescent="0.3">
      <c r="A244">
        <v>2017</v>
      </c>
      <c r="B244">
        <v>463119</v>
      </c>
      <c r="C244" s="1">
        <v>4475</v>
      </c>
    </row>
    <row r="245" spans="1:3" x14ac:dyDescent="0.3">
      <c r="A245">
        <v>2017</v>
      </c>
      <c r="B245">
        <v>695193</v>
      </c>
      <c r="C245" s="1">
        <v>26849</v>
      </c>
    </row>
    <row r="246" spans="1:3" x14ac:dyDescent="0.3">
      <c r="A246">
        <v>2017</v>
      </c>
      <c r="B246">
        <v>436725</v>
      </c>
      <c r="C246" s="1">
        <v>32814</v>
      </c>
    </row>
    <row r="247" spans="1:3" x14ac:dyDescent="0.3">
      <c r="A247">
        <v>2017</v>
      </c>
      <c r="B247">
        <v>459817</v>
      </c>
      <c r="C247" s="1">
        <v>15738</v>
      </c>
    </row>
    <row r="248" spans="1:3" x14ac:dyDescent="0.3">
      <c r="A248">
        <v>2017</v>
      </c>
      <c r="B248">
        <v>775911</v>
      </c>
      <c r="C248" s="1">
        <v>26093</v>
      </c>
    </row>
    <row r="249" spans="1:3" x14ac:dyDescent="0.3">
      <c r="A249">
        <v>2017</v>
      </c>
      <c r="B249">
        <v>383770</v>
      </c>
      <c r="C249" s="1">
        <v>31872</v>
      </c>
    </row>
    <row r="250" spans="1:3" x14ac:dyDescent="0.3">
      <c r="A250">
        <v>2017</v>
      </c>
      <c r="B250">
        <v>536812</v>
      </c>
      <c r="C250" s="1">
        <v>16195</v>
      </c>
    </row>
    <row r="251" spans="1:3" x14ac:dyDescent="0.3">
      <c r="A251">
        <v>2017</v>
      </c>
      <c r="B251">
        <v>558917</v>
      </c>
      <c r="C251" s="1">
        <v>31017</v>
      </c>
    </row>
    <row r="252" spans="1:3" x14ac:dyDescent="0.3">
      <c r="A252">
        <v>2017</v>
      </c>
      <c r="B252">
        <v>317788</v>
      </c>
      <c r="C252" s="1">
        <v>1272</v>
      </c>
    </row>
    <row r="253" spans="1:3" x14ac:dyDescent="0.3">
      <c r="A253">
        <v>2017</v>
      </c>
      <c r="B253">
        <v>298943</v>
      </c>
      <c r="C253" s="1">
        <v>25103</v>
      </c>
    </row>
    <row r="254" spans="1:3" x14ac:dyDescent="0.3">
      <c r="A254">
        <v>2017</v>
      </c>
      <c r="B254">
        <v>684679</v>
      </c>
      <c r="C254" s="1">
        <v>11957</v>
      </c>
    </row>
    <row r="255" spans="1:3" x14ac:dyDescent="0.3">
      <c r="A255">
        <v>2017</v>
      </c>
      <c r="B255">
        <v>501309</v>
      </c>
      <c r="C255" s="1">
        <v>21631</v>
      </c>
    </row>
    <row r="256" spans="1:3" x14ac:dyDescent="0.3">
      <c r="A256">
        <v>2017</v>
      </c>
      <c r="B256">
        <v>485186</v>
      </c>
      <c r="C256" s="1">
        <v>33564</v>
      </c>
    </row>
    <row r="257" spans="1:3" x14ac:dyDescent="0.3">
      <c r="A257">
        <v>2017</v>
      </c>
      <c r="B257">
        <v>559003</v>
      </c>
      <c r="C257" s="1">
        <v>5986</v>
      </c>
    </row>
    <row r="258" spans="1:3" x14ac:dyDescent="0.3">
      <c r="A258">
        <v>2017</v>
      </c>
      <c r="B258">
        <v>718146</v>
      </c>
      <c r="C258" s="1">
        <v>26014</v>
      </c>
    </row>
    <row r="259" spans="1:3" x14ac:dyDescent="0.3">
      <c r="A259">
        <v>2017</v>
      </c>
      <c r="B259">
        <v>388170</v>
      </c>
      <c r="C259" s="1">
        <v>34793</v>
      </c>
    </row>
    <row r="260" spans="1:3" x14ac:dyDescent="0.3">
      <c r="A260">
        <v>2017</v>
      </c>
      <c r="B260">
        <v>372610</v>
      </c>
      <c r="C260" s="1">
        <v>27601</v>
      </c>
    </row>
    <row r="261" spans="1:3" x14ac:dyDescent="0.3">
      <c r="A261">
        <v>2017</v>
      </c>
      <c r="B261">
        <v>281625</v>
      </c>
      <c r="C261" s="1">
        <v>27691</v>
      </c>
    </row>
    <row r="262" spans="1:3" x14ac:dyDescent="0.3">
      <c r="A262">
        <v>2017</v>
      </c>
      <c r="B262">
        <v>429334</v>
      </c>
      <c r="C262" s="1">
        <v>27100</v>
      </c>
    </row>
    <row r="263" spans="1:3" x14ac:dyDescent="0.3">
      <c r="A263">
        <v>2017</v>
      </c>
      <c r="B263">
        <v>465118</v>
      </c>
      <c r="C263" s="1">
        <v>26917</v>
      </c>
    </row>
    <row r="264" spans="1:3" x14ac:dyDescent="0.3">
      <c r="A264">
        <v>2017</v>
      </c>
      <c r="B264">
        <v>608792</v>
      </c>
      <c r="C264" s="1">
        <v>726</v>
      </c>
    </row>
    <row r="265" spans="1:3" x14ac:dyDescent="0.3">
      <c r="A265">
        <v>2017</v>
      </c>
      <c r="B265">
        <v>677767</v>
      </c>
      <c r="C265" s="1">
        <v>21705</v>
      </c>
    </row>
    <row r="266" spans="1:3" x14ac:dyDescent="0.3">
      <c r="A266">
        <v>2017</v>
      </c>
      <c r="B266">
        <v>238878</v>
      </c>
      <c r="C266" s="1">
        <v>10404</v>
      </c>
    </row>
    <row r="267" spans="1:3" x14ac:dyDescent="0.3">
      <c r="A267">
        <v>2017</v>
      </c>
      <c r="B267">
        <v>569364</v>
      </c>
      <c r="C267" s="1">
        <v>9826</v>
      </c>
    </row>
    <row r="268" spans="1:3" x14ac:dyDescent="0.3">
      <c r="A268">
        <v>2017</v>
      </c>
      <c r="B268">
        <v>370029</v>
      </c>
      <c r="C268" s="1">
        <v>5579</v>
      </c>
    </row>
    <row r="269" spans="1:3" x14ac:dyDescent="0.3">
      <c r="A269">
        <v>2017</v>
      </c>
      <c r="B269">
        <v>374071</v>
      </c>
      <c r="C269" s="1">
        <v>9198</v>
      </c>
    </row>
    <row r="270" spans="1:3" x14ac:dyDescent="0.3">
      <c r="A270">
        <v>2017</v>
      </c>
      <c r="B270">
        <v>695028</v>
      </c>
      <c r="C270" s="1">
        <v>2452</v>
      </c>
    </row>
    <row r="271" spans="1:3" x14ac:dyDescent="0.3">
      <c r="A271">
        <v>2017</v>
      </c>
      <c r="B271">
        <v>431786</v>
      </c>
      <c r="C271" s="1">
        <v>32280</v>
      </c>
    </row>
    <row r="272" spans="1:3" x14ac:dyDescent="0.3">
      <c r="A272">
        <v>2017</v>
      </c>
      <c r="B272">
        <v>470406</v>
      </c>
      <c r="C272" s="1">
        <v>31472</v>
      </c>
    </row>
    <row r="273" spans="1:3" x14ac:dyDescent="0.3">
      <c r="A273">
        <v>2017</v>
      </c>
      <c r="B273">
        <v>242622</v>
      </c>
      <c r="C273" s="1">
        <v>4379</v>
      </c>
    </row>
    <row r="274" spans="1:3" x14ac:dyDescent="0.3">
      <c r="A274">
        <v>2017</v>
      </c>
      <c r="B274">
        <v>735081</v>
      </c>
      <c r="C274" s="1">
        <v>9933</v>
      </c>
    </row>
    <row r="275" spans="1:3" x14ac:dyDescent="0.3">
      <c r="A275">
        <v>2017</v>
      </c>
      <c r="B275">
        <v>608257</v>
      </c>
      <c r="C275" s="1">
        <v>18074</v>
      </c>
    </row>
    <row r="276" spans="1:3" x14ac:dyDescent="0.3">
      <c r="A276">
        <v>2017</v>
      </c>
      <c r="B276">
        <v>608721</v>
      </c>
      <c r="C276" s="1">
        <v>1135</v>
      </c>
    </row>
    <row r="277" spans="1:3" x14ac:dyDescent="0.3">
      <c r="A277">
        <v>2017</v>
      </c>
      <c r="B277">
        <v>576323</v>
      </c>
      <c r="C277" s="1">
        <v>27216</v>
      </c>
    </row>
    <row r="278" spans="1:3" x14ac:dyDescent="0.3">
      <c r="A278">
        <v>2017</v>
      </c>
      <c r="B278">
        <v>286228</v>
      </c>
      <c r="C278" s="1">
        <v>29341</v>
      </c>
    </row>
    <row r="279" spans="1:3" x14ac:dyDescent="0.3">
      <c r="A279">
        <v>2017</v>
      </c>
      <c r="B279">
        <v>761105</v>
      </c>
      <c r="C279" s="1">
        <v>12740</v>
      </c>
    </row>
    <row r="280" spans="1:3" x14ac:dyDescent="0.3">
      <c r="A280">
        <v>2017</v>
      </c>
      <c r="B280">
        <v>735832</v>
      </c>
      <c r="C280" s="1">
        <v>10921</v>
      </c>
    </row>
    <row r="281" spans="1:3" x14ac:dyDescent="0.3">
      <c r="A281">
        <v>2017</v>
      </c>
      <c r="B281">
        <v>225720</v>
      </c>
      <c r="C281" s="1">
        <v>12250</v>
      </c>
    </row>
    <row r="282" spans="1:3" x14ac:dyDescent="0.3">
      <c r="A282">
        <v>2017</v>
      </c>
      <c r="B282">
        <v>408869</v>
      </c>
      <c r="C282" s="1">
        <v>11791</v>
      </c>
    </row>
    <row r="283" spans="1:3" x14ac:dyDescent="0.3">
      <c r="A283">
        <v>2017</v>
      </c>
      <c r="B283">
        <v>649684</v>
      </c>
      <c r="C283" s="1">
        <v>21419</v>
      </c>
    </row>
    <row r="284" spans="1:3" x14ac:dyDescent="0.3">
      <c r="A284">
        <v>2017</v>
      </c>
      <c r="B284">
        <v>364371</v>
      </c>
      <c r="C284" s="1">
        <v>1573</v>
      </c>
    </row>
    <row r="285" spans="1:3" x14ac:dyDescent="0.3">
      <c r="A285">
        <v>2017</v>
      </c>
      <c r="B285">
        <v>421889</v>
      </c>
      <c r="C285" s="1">
        <v>25085</v>
      </c>
    </row>
    <row r="286" spans="1:3" x14ac:dyDescent="0.3">
      <c r="A286">
        <v>2017</v>
      </c>
      <c r="B286">
        <v>306166</v>
      </c>
      <c r="C286" s="1">
        <v>28992</v>
      </c>
    </row>
    <row r="287" spans="1:3" x14ac:dyDescent="0.3">
      <c r="A287">
        <v>2017</v>
      </c>
      <c r="B287">
        <v>644259</v>
      </c>
      <c r="C287" s="1">
        <v>28280</v>
      </c>
    </row>
    <row r="288" spans="1:3" x14ac:dyDescent="0.3">
      <c r="A288">
        <v>2017</v>
      </c>
      <c r="B288">
        <v>713256</v>
      </c>
      <c r="C288" s="1">
        <v>15532</v>
      </c>
    </row>
    <row r="289" spans="1:3" x14ac:dyDescent="0.3">
      <c r="A289">
        <v>2017</v>
      </c>
      <c r="B289">
        <v>461184</v>
      </c>
      <c r="C289" s="1">
        <v>818</v>
      </c>
    </row>
    <row r="290" spans="1:3" x14ac:dyDescent="0.3">
      <c r="A290">
        <v>2017</v>
      </c>
      <c r="B290">
        <v>249260</v>
      </c>
      <c r="C290" s="1">
        <v>7100</v>
      </c>
    </row>
    <row r="291" spans="1:3" x14ac:dyDescent="0.3">
      <c r="A291">
        <v>2017</v>
      </c>
      <c r="B291">
        <v>685005</v>
      </c>
      <c r="C291" s="1">
        <v>31194</v>
      </c>
    </row>
    <row r="292" spans="1:3" x14ac:dyDescent="0.3">
      <c r="A292">
        <v>2017</v>
      </c>
      <c r="B292">
        <v>244446</v>
      </c>
      <c r="C292" s="1">
        <v>9349</v>
      </c>
    </row>
    <row r="293" spans="1:3" x14ac:dyDescent="0.3">
      <c r="A293">
        <v>2017</v>
      </c>
      <c r="B293">
        <v>742530</v>
      </c>
      <c r="C293" s="1">
        <v>5420</v>
      </c>
    </row>
    <row r="294" spans="1:3" x14ac:dyDescent="0.3">
      <c r="A294">
        <v>2017</v>
      </c>
      <c r="B294">
        <v>617218</v>
      </c>
      <c r="C294" s="1">
        <v>14784</v>
      </c>
    </row>
    <row r="295" spans="1:3" x14ac:dyDescent="0.3">
      <c r="A295">
        <v>2017</v>
      </c>
      <c r="B295">
        <v>492410</v>
      </c>
      <c r="C295" s="1">
        <v>16915</v>
      </c>
    </row>
    <row r="296" spans="1:3" x14ac:dyDescent="0.3">
      <c r="A296">
        <v>2017</v>
      </c>
      <c r="B296">
        <v>482925</v>
      </c>
      <c r="C296" s="1">
        <v>23305</v>
      </c>
    </row>
    <row r="297" spans="1:3" x14ac:dyDescent="0.3">
      <c r="A297">
        <v>2017</v>
      </c>
      <c r="B297">
        <v>376135</v>
      </c>
      <c r="C297" s="1">
        <v>31864</v>
      </c>
    </row>
    <row r="298" spans="1:3" x14ac:dyDescent="0.3">
      <c r="A298">
        <v>2017</v>
      </c>
      <c r="B298">
        <v>353942</v>
      </c>
      <c r="C298" s="1">
        <v>24425</v>
      </c>
    </row>
    <row r="299" spans="1:3" x14ac:dyDescent="0.3">
      <c r="A299">
        <v>2017</v>
      </c>
      <c r="B299">
        <v>666721</v>
      </c>
      <c r="C299" s="1">
        <v>16341</v>
      </c>
    </row>
    <row r="300" spans="1:3" x14ac:dyDescent="0.3">
      <c r="A300">
        <v>2017</v>
      </c>
      <c r="B300">
        <v>326939</v>
      </c>
      <c r="C300" s="1">
        <v>12862</v>
      </c>
    </row>
    <row r="301" spans="1:3" x14ac:dyDescent="0.3">
      <c r="A301">
        <v>2017</v>
      </c>
      <c r="B301">
        <v>781832</v>
      </c>
      <c r="C301" s="1">
        <v>15123</v>
      </c>
    </row>
    <row r="302" spans="1:3" x14ac:dyDescent="0.3">
      <c r="A302">
        <v>2017</v>
      </c>
      <c r="B302">
        <v>635351</v>
      </c>
      <c r="C302" s="1">
        <v>31875</v>
      </c>
    </row>
    <row r="303" spans="1:3" x14ac:dyDescent="0.3">
      <c r="A303">
        <v>2017</v>
      </c>
      <c r="B303">
        <v>644095</v>
      </c>
      <c r="C303" s="1">
        <v>27581</v>
      </c>
    </row>
    <row r="304" spans="1:3" x14ac:dyDescent="0.3">
      <c r="A304">
        <v>2017</v>
      </c>
      <c r="B304">
        <v>689457</v>
      </c>
      <c r="C304" s="1">
        <v>17539</v>
      </c>
    </row>
    <row r="305" spans="1:3" x14ac:dyDescent="0.3">
      <c r="A305">
        <v>2017</v>
      </c>
      <c r="B305">
        <v>556816</v>
      </c>
      <c r="C305" s="1">
        <v>33416</v>
      </c>
    </row>
    <row r="306" spans="1:3" x14ac:dyDescent="0.3">
      <c r="A306">
        <v>2017</v>
      </c>
      <c r="B306">
        <v>462714</v>
      </c>
      <c r="C306" s="1">
        <v>7676</v>
      </c>
    </row>
    <row r="307" spans="1:3" x14ac:dyDescent="0.3">
      <c r="A307">
        <v>2017</v>
      </c>
      <c r="B307">
        <v>572503</v>
      </c>
      <c r="C307" s="1">
        <v>29631</v>
      </c>
    </row>
    <row r="308" spans="1:3" x14ac:dyDescent="0.3">
      <c r="A308">
        <v>2017</v>
      </c>
      <c r="B308">
        <v>604205</v>
      </c>
      <c r="C308" s="1">
        <v>4782</v>
      </c>
    </row>
    <row r="309" spans="1:3" x14ac:dyDescent="0.3">
      <c r="A309">
        <v>2017</v>
      </c>
      <c r="B309">
        <v>631811</v>
      </c>
      <c r="C309" s="1">
        <v>18123</v>
      </c>
    </row>
    <row r="310" spans="1:3" x14ac:dyDescent="0.3">
      <c r="A310">
        <v>2017</v>
      </c>
      <c r="B310">
        <v>393299</v>
      </c>
      <c r="C310" s="1">
        <v>10742</v>
      </c>
    </row>
    <row r="311" spans="1:3" x14ac:dyDescent="0.3">
      <c r="A311">
        <v>2017</v>
      </c>
      <c r="B311">
        <v>225870</v>
      </c>
      <c r="C311" s="1">
        <v>6989</v>
      </c>
    </row>
    <row r="312" spans="1:3" x14ac:dyDescent="0.3">
      <c r="A312">
        <v>2017</v>
      </c>
      <c r="B312">
        <v>331574</v>
      </c>
      <c r="C312" s="1">
        <v>4321</v>
      </c>
    </row>
    <row r="313" spans="1:3" x14ac:dyDescent="0.3">
      <c r="A313">
        <v>2017</v>
      </c>
      <c r="B313">
        <v>436175</v>
      </c>
      <c r="C313" s="1">
        <v>28913</v>
      </c>
    </row>
    <row r="314" spans="1:3" x14ac:dyDescent="0.3">
      <c r="A314">
        <v>2017</v>
      </c>
      <c r="B314">
        <v>509723</v>
      </c>
      <c r="C314" s="1">
        <v>31818</v>
      </c>
    </row>
    <row r="315" spans="1:3" x14ac:dyDescent="0.3">
      <c r="A315">
        <v>2017</v>
      </c>
      <c r="B315">
        <v>668528</v>
      </c>
      <c r="C315" s="1">
        <v>18804</v>
      </c>
    </row>
    <row r="316" spans="1:3" x14ac:dyDescent="0.3">
      <c r="A316">
        <v>2017</v>
      </c>
      <c r="B316">
        <v>591367</v>
      </c>
      <c r="C316" s="1">
        <v>32168</v>
      </c>
    </row>
    <row r="317" spans="1:3" x14ac:dyDescent="0.3">
      <c r="A317">
        <v>2017</v>
      </c>
      <c r="B317">
        <v>646579</v>
      </c>
      <c r="C317" s="1">
        <v>19475</v>
      </c>
    </row>
    <row r="318" spans="1:3" x14ac:dyDescent="0.3">
      <c r="A318">
        <v>2017</v>
      </c>
      <c r="B318">
        <v>621424</v>
      </c>
      <c r="C318" s="1">
        <v>10481</v>
      </c>
    </row>
    <row r="319" spans="1:3" x14ac:dyDescent="0.3">
      <c r="A319">
        <v>2017</v>
      </c>
      <c r="B319">
        <v>419262</v>
      </c>
      <c r="C319" s="1">
        <v>6586</v>
      </c>
    </row>
    <row r="320" spans="1:3" x14ac:dyDescent="0.3">
      <c r="A320">
        <v>2017</v>
      </c>
      <c r="B320">
        <v>753281</v>
      </c>
      <c r="C320" s="1">
        <v>5846</v>
      </c>
    </row>
    <row r="321" spans="1:3" x14ac:dyDescent="0.3">
      <c r="A321">
        <v>2017</v>
      </c>
      <c r="B321">
        <v>223596</v>
      </c>
      <c r="C321" s="1">
        <v>23531</v>
      </c>
    </row>
    <row r="322" spans="1:3" x14ac:dyDescent="0.3">
      <c r="A322">
        <v>2017</v>
      </c>
      <c r="B322">
        <v>399585</v>
      </c>
      <c r="C322" s="1">
        <v>25917</v>
      </c>
    </row>
    <row r="323" spans="1:3" x14ac:dyDescent="0.3">
      <c r="A323">
        <v>2017</v>
      </c>
      <c r="B323">
        <v>776310</v>
      </c>
      <c r="C323" s="1">
        <v>23110</v>
      </c>
    </row>
    <row r="324" spans="1:3" x14ac:dyDescent="0.3">
      <c r="A324">
        <v>2017</v>
      </c>
      <c r="B324">
        <v>591005</v>
      </c>
      <c r="C324" s="1">
        <v>24038</v>
      </c>
    </row>
    <row r="325" spans="1:3" x14ac:dyDescent="0.3">
      <c r="A325">
        <v>2017</v>
      </c>
      <c r="B325">
        <v>628905</v>
      </c>
      <c r="C325" s="1">
        <v>25776</v>
      </c>
    </row>
    <row r="326" spans="1:3" x14ac:dyDescent="0.3">
      <c r="A326">
        <v>2017</v>
      </c>
      <c r="B326">
        <v>240773</v>
      </c>
      <c r="C326" s="1">
        <v>2997</v>
      </c>
    </row>
    <row r="327" spans="1:3" x14ac:dyDescent="0.3">
      <c r="A327">
        <v>2017</v>
      </c>
      <c r="B327">
        <v>659245</v>
      </c>
      <c r="C327" s="1">
        <v>21403</v>
      </c>
    </row>
    <row r="328" spans="1:3" x14ac:dyDescent="0.3">
      <c r="A328">
        <v>2017</v>
      </c>
      <c r="B328">
        <v>630215</v>
      </c>
      <c r="C328" s="1">
        <v>28749</v>
      </c>
    </row>
    <row r="329" spans="1:3" x14ac:dyDescent="0.3">
      <c r="A329">
        <v>2017</v>
      </c>
      <c r="B329">
        <v>395667</v>
      </c>
      <c r="C329" s="1">
        <v>29316</v>
      </c>
    </row>
    <row r="330" spans="1:3" x14ac:dyDescent="0.3">
      <c r="A330">
        <v>2017</v>
      </c>
      <c r="B330">
        <v>379881</v>
      </c>
      <c r="C330" s="1">
        <v>15505</v>
      </c>
    </row>
    <row r="331" spans="1:3" x14ac:dyDescent="0.3">
      <c r="A331">
        <v>2017</v>
      </c>
      <c r="B331">
        <v>660280</v>
      </c>
      <c r="C331" s="1">
        <v>6836</v>
      </c>
    </row>
    <row r="332" spans="1:3" x14ac:dyDescent="0.3">
      <c r="A332">
        <v>2017</v>
      </c>
      <c r="B332">
        <v>485213</v>
      </c>
      <c r="C332" s="1">
        <v>31672</v>
      </c>
    </row>
    <row r="333" spans="1:3" x14ac:dyDescent="0.3">
      <c r="A333">
        <v>2017</v>
      </c>
      <c r="B333">
        <v>305576</v>
      </c>
      <c r="C333" s="1">
        <v>22400</v>
      </c>
    </row>
    <row r="334" spans="1:3" x14ac:dyDescent="0.3">
      <c r="A334">
        <v>2017</v>
      </c>
      <c r="B334">
        <v>737141</v>
      </c>
      <c r="C334" s="1">
        <v>20232</v>
      </c>
    </row>
    <row r="335" spans="1:3" x14ac:dyDescent="0.3">
      <c r="A335">
        <v>2017</v>
      </c>
      <c r="B335">
        <v>402532</v>
      </c>
      <c r="C335" s="1">
        <v>13408</v>
      </c>
    </row>
    <row r="336" spans="1:3" x14ac:dyDescent="0.3">
      <c r="A336">
        <v>2017</v>
      </c>
      <c r="B336">
        <v>286413</v>
      </c>
      <c r="C336" s="1">
        <v>18175</v>
      </c>
    </row>
    <row r="337" spans="1:3" x14ac:dyDescent="0.3">
      <c r="A337">
        <v>2017</v>
      </c>
      <c r="B337">
        <v>576320</v>
      </c>
      <c r="C337" s="1">
        <v>5954</v>
      </c>
    </row>
    <row r="338" spans="1:3" x14ac:dyDescent="0.3">
      <c r="A338">
        <v>2017</v>
      </c>
      <c r="B338">
        <v>441516</v>
      </c>
      <c r="C338" s="1">
        <v>6300</v>
      </c>
    </row>
    <row r="339" spans="1:3" x14ac:dyDescent="0.3">
      <c r="A339">
        <v>2017</v>
      </c>
      <c r="B339">
        <v>670277</v>
      </c>
      <c r="C339" s="1">
        <v>24400</v>
      </c>
    </row>
    <row r="340" spans="1:3" x14ac:dyDescent="0.3">
      <c r="A340">
        <v>2017</v>
      </c>
      <c r="B340">
        <v>503677</v>
      </c>
      <c r="C340" s="1">
        <v>11662</v>
      </c>
    </row>
    <row r="341" spans="1:3" x14ac:dyDescent="0.3">
      <c r="A341">
        <v>2017</v>
      </c>
      <c r="B341">
        <v>680269</v>
      </c>
      <c r="C341" s="1">
        <v>14675</v>
      </c>
    </row>
    <row r="342" spans="1:3" x14ac:dyDescent="0.3">
      <c r="A342">
        <v>2017</v>
      </c>
      <c r="B342">
        <v>510779</v>
      </c>
      <c r="C342" s="1">
        <v>19276</v>
      </c>
    </row>
    <row r="343" spans="1:3" x14ac:dyDescent="0.3">
      <c r="A343">
        <v>2017</v>
      </c>
      <c r="B343">
        <v>235335</v>
      </c>
      <c r="C343" s="1">
        <v>3559</v>
      </c>
    </row>
    <row r="344" spans="1:3" x14ac:dyDescent="0.3">
      <c r="A344">
        <v>2017</v>
      </c>
      <c r="B344">
        <v>545196</v>
      </c>
      <c r="C344" s="1">
        <v>10106</v>
      </c>
    </row>
    <row r="345" spans="1:3" x14ac:dyDescent="0.3">
      <c r="A345">
        <v>2017</v>
      </c>
      <c r="B345">
        <v>582387</v>
      </c>
      <c r="C345" s="1">
        <v>14682</v>
      </c>
    </row>
    <row r="346" spans="1:3" x14ac:dyDescent="0.3">
      <c r="A346">
        <v>2017</v>
      </c>
      <c r="B346">
        <v>534665</v>
      </c>
      <c r="C346" s="1">
        <v>11881</v>
      </c>
    </row>
    <row r="347" spans="1:3" x14ac:dyDescent="0.3">
      <c r="A347">
        <v>2017</v>
      </c>
      <c r="B347">
        <v>521628</v>
      </c>
      <c r="C347" s="1">
        <v>16455</v>
      </c>
    </row>
    <row r="348" spans="1:3" x14ac:dyDescent="0.3">
      <c r="A348">
        <v>2017</v>
      </c>
      <c r="B348">
        <v>712942</v>
      </c>
      <c r="C348" s="1">
        <v>13822</v>
      </c>
    </row>
    <row r="349" spans="1:3" x14ac:dyDescent="0.3">
      <c r="A349">
        <v>2017</v>
      </c>
      <c r="B349">
        <v>270665</v>
      </c>
      <c r="C349" s="1">
        <v>14136</v>
      </c>
    </row>
    <row r="350" spans="1:3" x14ac:dyDescent="0.3">
      <c r="A350">
        <v>2017</v>
      </c>
      <c r="B350">
        <v>715122</v>
      </c>
      <c r="C350" s="1">
        <v>7413</v>
      </c>
    </row>
    <row r="351" spans="1:3" x14ac:dyDescent="0.3">
      <c r="A351">
        <v>2017</v>
      </c>
      <c r="B351">
        <v>540903</v>
      </c>
      <c r="C351" s="1">
        <v>5830</v>
      </c>
    </row>
    <row r="352" spans="1:3" x14ac:dyDescent="0.3">
      <c r="A352">
        <v>2017</v>
      </c>
      <c r="B352">
        <v>507016</v>
      </c>
      <c r="C352" s="1">
        <v>20975</v>
      </c>
    </row>
    <row r="353" spans="1:3" x14ac:dyDescent="0.3">
      <c r="A353">
        <v>2017</v>
      </c>
      <c r="B353">
        <v>703566</v>
      </c>
      <c r="C353" s="1">
        <v>10026</v>
      </c>
    </row>
    <row r="354" spans="1:3" x14ac:dyDescent="0.3">
      <c r="A354">
        <v>2017</v>
      </c>
      <c r="B354">
        <v>556252</v>
      </c>
      <c r="C354" s="1">
        <v>32158</v>
      </c>
    </row>
    <row r="355" spans="1:3" x14ac:dyDescent="0.3">
      <c r="A355">
        <v>2017</v>
      </c>
      <c r="B355">
        <v>537226</v>
      </c>
      <c r="C355" s="1">
        <v>23711</v>
      </c>
    </row>
    <row r="356" spans="1:3" x14ac:dyDescent="0.3">
      <c r="A356">
        <v>2017</v>
      </c>
      <c r="B356">
        <v>342016</v>
      </c>
      <c r="C356" s="1">
        <v>34387</v>
      </c>
    </row>
    <row r="357" spans="1:3" x14ac:dyDescent="0.3">
      <c r="A357">
        <v>2017</v>
      </c>
      <c r="B357">
        <v>285636</v>
      </c>
      <c r="C357" s="1">
        <v>33950</v>
      </c>
    </row>
    <row r="358" spans="1:3" x14ac:dyDescent="0.3">
      <c r="A358">
        <v>2017</v>
      </c>
      <c r="B358">
        <v>369974</v>
      </c>
      <c r="C358" s="1">
        <v>14786</v>
      </c>
    </row>
    <row r="359" spans="1:3" x14ac:dyDescent="0.3">
      <c r="A359">
        <v>2017</v>
      </c>
      <c r="B359">
        <v>263260</v>
      </c>
      <c r="C359" s="1">
        <v>2476</v>
      </c>
    </row>
    <row r="360" spans="1:3" x14ac:dyDescent="0.3">
      <c r="A360">
        <v>2017</v>
      </c>
      <c r="B360">
        <v>242063</v>
      </c>
      <c r="C360" s="1">
        <v>15825</v>
      </c>
    </row>
    <row r="361" spans="1:3" x14ac:dyDescent="0.3">
      <c r="A361">
        <v>2017</v>
      </c>
      <c r="B361">
        <v>631840</v>
      </c>
      <c r="C361" s="1">
        <v>20823</v>
      </c>
    </row>
    <row r="362" spans="1:3" x14ac:dyDescent="0.3">
      <c r="A362">
        <v>2017</v>
      </c>
      <c r="B362">
        <v>679240</v>
      </c>
      <c r="C362" s="1">
        <v>19208</v>
      </c>
    </row>
    <row r="363" spans="1:3" x14ac:dyDescent="0.3">
      <c r="A363">
        <v>2017</v>
      </c>
      <c r="B363">
        <v>457854</v>
      </c>
      <c r="C363" s="1">
        <v>19129</v>
      </c>
    </row>
    <row r="364" spans="1:3" x14ac:dyDescent="0.3">
      <c r="A364">
        <v>2017</v>
      </c>
      <c r="B364">
        <v>648317</v>
      </c>
      <c r="C364" s="1">
        <v>21256</v>
      </c>
    </row>
    <row r="365" spans="1:3" x14ac:dyDescent="0.3">
      <c r="A365">
        <v>2017</v>
      </c>
      <c r="B365">
        <v>625801</v>
      </c>
      <c r="C365" s="1">
        <v>34121</v>
      </c>
    </row>
    <row r="366" spans="1:3" x14ac:dyDescent="0.3">
      <c r="A366">
        <v>2017</v>
      </c>
      <c r="B366">
        <v>587389</v>
      </c>
      <c r="C366" s="1">
        <v>29182</v>
      </c>
    </row>
    <row r="367" spans="1:3" x14ac:dyDescent="0.3">
      <c r="A367">
        <v>2017</v>
      </c>
      <c r="B367">
        <v>536039</v>
      </c>
      <c r="C367" s="1">
        <v>7411</v>
      </c>
    </row>
    <row r="368" spans="1:3" x14ac:dyDescent="0.3">
      <c r="A368">
        <v>2017</v>
      </c>
      <c r="B368">
        <v>400421</v>
      </c>
      <c r="C368" s="1">
        <v>26490</v>
      </c>
    </row>
    <row r="369" spans="1:3" x14ac:dyDescent="0.3">
      <c r="A369">
        <v>2017</v>
      </c>
      <c r="B369">
        <v>721091</v>
      </c>
      <c r="C369" s="1">
        <v>21995</v>
      </c>
    </row>
    <row r="370" spans="1:3" x14ac:dyDescent="0.3">
      <c r="A370">
        <v>2017</v>
      </c>
      <c r="B370">
        <v>410110</v>
      </c>
      <c r="C370" s="1">
        <v>32866</v>
      </c>
    </row>
    <row r="371" spans="1:3" x14ac:dyDescent="0.3">
      <c r="A371">
        <v>2017</v>
      </c>
      <c r="B371">
        <v>554168</v>
      </c>
      <c r="C371" s="1">
        <v>8127</v>
      </c>
    </row>
    <row r="372" spans="1:3" x14ac:dyDescent="0.3">
      <c r="A372">
        <v>2017</v>
      </c>
      <c r="B372">
        <v>564361</v>
      </c>
      <c r="C372" s="1">
        <v>23700</v>
      </c>
    </row>
    <row r="373" spans="1:3" x14ac:dyDescent="0.3">
      <c r="A373">
        <v>2017</v>
      </c>
      <c r="B373">
        <v>567309</v>
      </c>
      <c r="C373" s="1">
        <v>15052</v>
      </c>
    </row>
    <row r="374" spans="1:3" x14ac:dyDescent="0.3">
      <c r="A374">
        <v>2017</v>
      </c>
      <c r="B374">
        <v>516520</v>
      </c>
      <c r="C374" s="1">
        <v>23656</v>
      </c>
    </row>
    <row r="375" spans="1:3" x14ac:dyDescent="0.3">
      <c r="A375">
        <v>2017</v>
      </c>
      <c r="B375">
        <v>347824</v>
      </c>
      <c r="C375" s="1">
        <v>27248</v>
      </c>
    </row>
    <row r="376" spans="1:3" x14ac:dyDescent="0.3">
      <c r="A376">
        <v>2017</v>
      </c>
      <c r="B376">
        <v>537500</v>
      </c>
      <c r="C376" s="1">
        <v>11582</v>
      </c>
    </row>
    <row r="377" spans="1:3" x14ac:dyDescent="0.3">
      <c r="A377">
        <v>2017</v>
      </c>
      <c r="B377">
        <v>515171</v>
      </c>
      <c r="C377" s="1">
        <v>15516</v>
      </c>
    </row>
    <row r="378" spans="1:3" x14ac:dyDescent="0.3">
      <c r="A378">
        <v>2017</v>
      </c>
      <c r="B378">
        <v>764616</v>
      </c>
      <c r="C378" s="1">
        <v>30324</v>
      </c>
    </row>
    <row r="379" spans="1:3" x14ac:dyDescent="0.3">
      <c r="A379">
        <v>2017</v>
      </c>
      <c r="B379">
        <v>659223</v>
      </c>
      <c r="C379" s="1">
        <v>30540</v>
      </c>
    </row>
    <row r="380" spans="1:3" x14ac:dyDescent="0.3">
      <c r="A380">
        <v>2017</v>
      </c>
      <c r="B380">
        <v>287127</v>
      </c>
      <c r="C380" s="1">
        <v>27026</v>
      </c>
    </row>
    <row r="381" spans="1:3" x14ac:dyDescent="0.3">
      <c r="A381">
        <v>2017</v>
      </c>
      <c r="B381">
        <v>613450</v>
      </c>
      <c r="C381" s="1">
        <v>21690</v>
      </c>
    </row>
    <row r="382" spans="1:3" x14ac:dyDescent="0.3">
      <c r="A382">
        <v>2017</v>
      </c>
      <c r="B382">
        <v>241580</v>
      </c>
      <c r="C382" s="1">
        <v>33014</v>
      </c>
    </row>
    <row r="383" spans="1:3" x14ac:dyDescent="0.3">
      <c r="A383">
        <v>2017</v>
      </c>
      <c r="B383">
        <v>752063</v>
      </c>
      <c r="C383" s="1">
        <v>7034</v>
      </c>
    </row>
    <row r="384" spans="1:3" x14ac:dyDescent="0.3">
      <c r="A384">
        <v>2017</v>
      </c>
      <c r="B384">
        <v>549866</v>
      </c>
      <c r="C384" s="1">
        <v>11256</v>
      </c>
    </row>
    <row r="385" spans="1:3" x14ac:dyDescent="0.3">
      <c r="A385">
        <v>2017</v>
      </c>
      <c r="B385">
        <v>235468</v>
      </c>
      <c r="C385" s="1">
        <v>25101</v>
      </c>
    </row>
    <row r="386" spans="1:3" x14ac:dyDescent="0.3">
      <c r="A386">
        <v>2017</v>
      </c>
      <c r="B386">
        <v>249913</v>
      </c>
      <c r="C386" s="1">
        <v>27224</v>
      </c>
    </row>
    <row r="387" spans="1:3" x14ac:dyDescent="0.3">
      <c r="A387">
        <v>2017</v>
      </c>
      <c r="B387">
        <v>346265</v>
      </c>
      <c r="C387" s="1">
        <v>5004</v>
      </c>
    </row>
    <row r="388" spans="1:3" x14ac:dyDescent="0.3">
      <c r="A388">
        <v>2017</v>
      </c>
      <c r="B388">
        <v>304988</v>
      </c>
      <c r="C388" s="1">
        <v>11595</v>
      </c>
    </row>
    <row r="389" spans="1:3" x14ac:dyDescent="0.3">
      <c r="A389">
        <v>2017</v>
      </c>
      <c r="B389">
        <v>555127</v>
      </c>
      <c r="C389" s="1">
        <v>31944</v>
      </c>
    </row>
    <row r="390" spans="1:3" x14ac:dyDescent="0.3">
      <c r="A390">
        <v>2017</v>
      </c>
      <c r="B390">
        <v>444879</v>
      </c>
      <c r="C390" s="1">
        <v>23845</v>
      </c>
    </row>
    <row r="391" spans="1:3" x14ac:dyDescent="0.3">
      <c r="A391">
        <v>2017</v>
      </c>
      <c r="B391">
        <v>583322</v>
      </c>
      <c r="C391" s="1">
        <v>2317</v>
      </c>
    </row>
    <row r="392" spans="1:3" x14ac:dyDescent="0.3">
      <c r="A392">
        <v>2017</v>
      </c>
      <c r="B392">
        <v>311910</v>
      </c>
      <c r="C392" s="1">
        <v>1240</v>
      </c>
    </row>
    <row r="393" spans="1:3" x14ac:dyDescent="0.3">
      <c r="A393">
        <v>2017</v>
      </c>
      <c r="B393">
        <v>628255</v>
      </c>
      <c r="C393" s="1">
        <v>10052</v>
      </c>
    </row>
    <row r="394" spans="1:3" x14ac:dyDescent="0.3">
      <c r="A394">
        <v>2017</v>
      </c>
      <c r="B394">
        <v>394832</v>
      </c>
      <c r="C394" s="1">
        <v>11872</v>
      </c>
    </row>
    <row r="395" spans="1:3" x14ac:dyDescent="0.3">
      <c r="A395">
        <v>2017</v>
      </c>
      <c r="B395">
        <v>553999</v>
      </c>
      <c r="C395" s="1">
        <v>4801</v>
      </c>
    </row>
    <row r="396" spans="1:3" x14ac:dyDescent="0.3">
      <c r="A396">
        <v>2017</v>
      </c>
      <c r="B396">
        <v>762317</v>
      </c>
      <c r="C396" s="1">
        <v>907</v>
      </c>
    </row>
    <row r="397" spans="1:3" x14ac:dyDescent="0.3">
      <c r="A397">
        <v>2017</v>
      </c>
      <c r="B397">
        <v>303793</v>
      </c>
      <c r="C397" s="1">
        <v>34610</v>
      </c>
    </row>
    <row r="398" spans="1:3" x14ac:dyDescent="0.3">
      <c r="A398">
        <v>2017</v>
      </c>
      <c r="B398">
        <v>508937</v>
      </c>
      <c r="C398" s="1">
        <v>26486</v>
      </c>
    </row>
    <row r="399" spans="1:3" x14ac:dyDescent="0.3">
      <c r="A399">
        <v>2017</v>
      </c>
      <c r="B399">
        <v>665235</v>
      </c>
      <c r="C399" s="1">
        <v>23065</v>
      </c>
    </row>
    <row r="400" spans="1:3" x14ac:dyDescent="0.3">
      <c r="A400">
        <v>2017</v>
      </c>
      <c r="B400">
        <v>311585</v>
      </c>
      <c r="C400" s="1">
        <v>17199</v>
      </c>
    </row>
    <row r="401" spans="1:3" x14ac:dyDescent="0.3">
      <c r="A401">
        <v>2017</v>
      </c>
      <c r="B401">
        <v>581858</v>
      </c>
      <c r="C401" s="1">
        <v>22554</v>
      </c>
    </row>
    <row r="402" spans="1:3" x14ac:dyDescent="0.3">
      <c r="A402">
        <v>2017</v>
      </c>
      <c r="B402">
        <v>728822</v>
      </c>
      <c r="C402" s="1">
        <v>32704</v>
      </c>
    </row>
    <row r="403" spans="1:3" x14ac:dyDescent="0.3">
      <c r="A403">
        <v>2017</v>
      </c>
      <c r="B403">
        <v>438607</v>
      </c>
      <c r="C403" s="1">
        <v>20095</v>
      </c>
    </row>
    <row r="404" spans="1:3" x14ac:dyDescent="0.3">
      <c r="A404">
        <v>2017</v>
      </c>
      <c r="B404">
        <v>325379</v>
      </c>
      <c r="C404" s="1">
        <v>19571</v>
      </c>
    </row>
    <row r="405" spans="1:3" x14ac:dyDescent="0.3">
      <c r="A405">
        <v>2017</v>
      </c>
      <c r="B405">
        <v>337821</v>
      </c>
      <c r="C405" s="1">
        <v>32435</v>
      </c>
    </row>
    <row r="406" spans="1:3" x14ac:dyDescent="0.3">
      <c r="A406">
        <v>2017</v>
      </c>
      <c r="B406">
        <v>755950</v>
      </c>
      <c r="C406" s="1">
        <v>7772</v>
      </c>
    </row>
    <row r="407" spans="1:3" x14ac:dyDescent="0.3">
      <c r="A407">
        <v>2017</v>
      </c>
      <c r="B407">
        <v>778951</v>
      </c>
      <c r="C407" s="1">
        <v>26488</v>
      </c>
    </row>
    <row r="408" spans="1:3" x14ac:dyDescent="0.3">
      <c r="A408">
        <v>2017</v>
      </c>
      <c r="B408">
        <v>673334</v>
      </c>
      <c r="C408" s="1">
        <v>33986</v>
      </c>
    </row>
    <row r="409" spans="1:3" x14ac:dyDescent="0.3">
      <c r="A409">
        <v>2017</v>
      </c>
      <c r="B409">
        <v>555764</v>
      </c>
      <c r="C409" s="1">
        <v>6275</v>
      </c>
    </row>
    <row r="410" spans="1:3" x14ac:dyDescent="0.3">
      <c r="A410">
        <v>2017</v>
      </c>
      <c r="B410">
        <v>538613</v>
      </c>
      <c r="C410" s="1">
        <v>4791</v>
      </c>
    </row>
    <row r="411" spans="1:3" x14ac:dyDescent="0.3">
      <c r="A411">
        <v>2017</v>
      </c>
      <c r="B411">
        <v>630432</v>
      </c>
      <c r="C411" s="1">
        <v>33076</v>
      </c>
    </row>
    <row r="412" spans="1:3" x14ac:dyDescent="0.3">
      <c r="A412">
        <v>2017</v>
      </c>
      <c r="B412">
        <v>533050</v>
      </c>
      <c r="C412" s="1">
        <v>29498</v>
      </c>
    </row>
    <row r="413" spans="1:3" x14ac:dyDescent="0.3">
      <c r="A413">
        <v>2017</v>
      </c>
      <c r="B413">
        <v>294372</v>
      </c>
      <c r="C413" s="1">
        <v>16192</v>
      </c>
    </row>
    <row r="414" spans="1:3" x14ac:dyDescent="0.3">
      <c r="A414">
        <v>2017</v>
      </c>
      <c r="B414">
        <v>749677</v>
      </c>
      <c r="C414" s="1">
        <v>31129</v>
      </c>
    </row>
    <row r="415" spans="1:3" x14ac:dyDescent="0.3">
      <c r="A415">
        <v>2017</v>
      </c>
      <c r="B415">
        <v>454107</v>
      </c>
      <c r="C415" s="1">
        <v>3660</v>
      </c>
    </row>
    <row r="416" spans="1:3" x14ac:dyDescent="0.3">
      <c r="A416">
        <v>2017</v>
      </c>
      <c r="B416">
        <v>273779</v>
      </c>
      <c r="C416" s="1">
        <v>2066</v>
      </c>
    </row>
    <row r="417" spans="1:3" x14ac:dyDescent="0.3">
      <c r="A417">
        <v>2017</v>
      </c>
      <c r="B417">
        <v>300285</v>
      </c>
      <c r="C417" s="1">
        <v>9933</v>
      </c>
    </row>
    <row r="418" spans="1:3" x14ac:dyDescent="0.3">
      <c r="A418">
        <v>2017</v>
      </c>
      <c r="B418">
        <v>229075</v>
      </c>
      <c r="C418" s="1">
        <v>17396</v>
      </c>
    </row>
    <row r="419" spans="1:3" x14ac:dyDescent="0.3">
      <c r="A419">
        <v>2017</v>
      </c>
      <c r="B419">
        <v>562182</v>
      </c>
      <c r="C419" s="1">
        <v>16101</v>
      </c>
    </row>
    <row r="420" spans="1:3" x14ac:dyDescent="0.3">
      <c r="A420">
        <v>2017</v>
      </c>
      <c r="B420">
        <v>604137</v>
      </c>
      <c r="C420" s="1">
        <v>8151</v>
      </c>
    </row>
    <row r="421" spans="1:3" x14ac:dyDescent="0.3">
      <c r="A421">
        <v>2017</v>
      </c>
      <c r="B421">
        <v>451285</v>
      </c>
      <c r="C421" s="1">
        <v>19888</v>
      </c>
    </row>
    <row r="422" spans="1:3" x14ac:dyDescent="0.3">
      <c r="A422">
        <v>2017</v>
      </c>
      <c r="B422">
        <v>294913</v>
      </c>
      <c r="C422" s="1">
        <v>6706</v>
      </c>
    </row>
    <row r="423" spans="1:3" x14ac:dyDescent="0.3">
      <c r="A423">
        <v>2017</v>
      </c>
      <c r="B423">
        <v>461749</v>
      </c>
      <c r="C423" s="1">
        <v>29594</v>
      </c>
    </row>
    <row r="424" spans="1:3" x14ac:dyDescent="0.3">
      <c r="A424">
        <v>2017</v>
      </c>
      <c r="B424">
        <v>319731</v>
      </c>
      <c r="C424" s="1">
        <v>19406</v>
      </c>
    </row>
    <row r="425" spans="1:3" x14ac:dyDescent="0.3">
      <c r="A425">
        <v>2017</v>
      </c>
      <c r="B425">
        <v>317676</v>
      </c>
      <c r="C425" s="1">
        <v>21322</v>
      </c>
    </row>
    <row r="426" spans="1:3" x14ac:dyDescent="0.3">
      <c r="A426">
        <v>2017</v>
      </c>
      <c r="B426">
        <v>605654</v>
      </c>
      <c r="C426" s="1">
        <v>19785</v>
      </c>
    </row>
    <row r="427" spans="1:3" x14ac:dyDescent="0.3">
      <c r="A427">
        <v>2017</v>
      </c>
      <c r="B427">
        <v>252812</v>
      </c>
      <c r="C427" s="1">
        <v>11505</v>
      </c>
    </row>
    <row r="428" spans="1:3" x14ac:dyDescent="0.3">
      <c r="A428">
        <v>2017</v>
      </c>
      <c r="B428">
        <v>781541</v>
      </c>
      <c r="C428" s="1">
        <v>27923</v>
      </c>
    </row>
    <row r="429" spans="1:3" x14ac:dyDescent="0.3">
      <c r="A429">
        <v>2017</v>
      </c>
      <c r="B429">
        <v>544506</v>
      </c>
      <c r="C429" s="1">
        <v>28072</v>
      </c>
    </row>
    <row r="430" spans="1:3" x14ac:dyDescent="0.3">
      <c r="A430">
        <v>2017</v>
      </c>
      <c r="B430">
        <v>758098</v>
      </c>
      <c r="C430" s="1">
        <v>23765</v>
      </c>
    </row>
    <row r="431" spans="1:3" x14ac:dyDescent="0.3">
      <c r="A431">
        <v>2017</v>
      </c>
      <c r="B431">
        <v>755734</v>
      </c>
      <c r="C431" s="1">
        <v>8885</v>
      </c>
    </row>
    <row r="432" spans="1:3" x14ac:dyDescent="0.3">
      <c r="A432">
        <v>2017</v>
      </c>
      <c r="B432">
        <v>764891</v>
      </c>
      <c r="C432" s="1">
        <v>17411</v>
      </c>
    </row>
    <row r="433" spans="1:3" x14ac:dyDescent="0.3">
      <c r="A433">
        <v>2017</v>
      </c>
      <c r="B433">
        <v>540218</v>
      </c>
      <c r="C433" s="1">
        <v>17534</v>
      </c>
    </row>
    <row r="434" spans="1:3" x14ac:dyDescent="0.3">
      <c r="A434">
        <v>2017</v>
      </c>
      <c r="B434">
        <v>548833</v>
      </c>
      <c r="C434" s="1">
        <v>17692</v>
      </c>
    </row>
    <row r="435" spans="1:3" x14ac:dyDescent="0.3">
      <c r="A435">
        <v>2017</v>
      </c>
      <c r="B435">
        <v>605255</v>
      </c>
      <c r="C435" s="1">
        <v>18793</v>
      </c>
    </row>
    <row r="436" spans="1:3" x14ac:dyDescent="0.3">
      <c r="A436">
        <v>2017</v>
      </c>
      <c r="B436">
        <v>661987</v>
      </c>
      <c r="C436" s="1">
        <v>31454</v>
      </c>
    </row>
    <row r="437" spans="1:3" x14ac:dyDescent="0.3">
      <c r="A437">
        <v>2017</v>
      </c>
      <c r="B437">
        <v>570254</v>
      </c>
      <c r="C437" s="1">
        <v>31964</v>
      </c>
    </row>
    <row r="438" spans="1:3" x14ac:dyDescent="0.3">
      <c r="A438">
        <v>2017</v>
      </c>
      <c r="B438">
        <v>415525</v>
      </c>
      <c r="C438" s="1">
        <v>26939</v>
      </c>
    </row>
    <row r="439" spans="1:3" x14ac:dyDescent="0.3">
      <c r="A439">
        <v>2017</v>
      </c>
      <c r="B439">
        <v>369109</v>
      </c>
      <c r="C439" s="1">
        <v>23164</v>
      </c>
    </row>
    <row r="440" spans="1:3" x14ac:dyDescent="0.3">
      <c r="A440">
        <v>2017</v>
      </c>
      <c r="B440">
        <v>292266</v>
      </c>
      <c r="C440" s="1">
        <v>3374</v>
      </c>
    </row>
    <row r="441" spans="1:3" x14ac:dyDescent="0.3">
      <c r="A441">
        <v>2017</v>
      </c>
      <c r="B441">
        <v>499646</v>
      </c>
      <c r="C441" s="1">
        <v>22728</v>
      </c>
    </row>
    <row r="442" spans="1:3" x14ac:dyDescent="0.3">
      <c r="A442">
        <v>2017</v>
      </c>
      <c r="B442">
        <v>647516</v>
      </c>
      <c r="C442" s="1">
        <v>3227</v>
      </c>
    </row>
    <row r="443" spans="1:3" x14ac:dyDescent="0.3">
      <c r="A443">
        <v>2017</v>
      </c>
      <c r="B443">
        <v>331851</v>
      </c>
      <c r="C443" s="1">
        <v>14277</v>
      </c>
    </row>
    <row r="444" spans="1:3" x14ac:dyDescent="0.3">
      <c r="A444">
        <v>2017</v>
      </c>
      <c r="B444">
        <v>709775</v>
      </c>
      <c r="C444" s="1">
        <v>5843</v>
      </c>
    </row>
    <row r="445" spans="1:3" x14ac:dyDescent="0.3">
      <c r="A445">
        <v>2017</v>
      </c>
      <c r="B445">
        <v>686869</v>
      </c>
      <c r="C445" s="1">
        <v>21194</v>
      </c>
    </row>
    <row r="446" spans="1:3" x14ac:dyDescent="0.3">
      <c r="A446">
        <v>2017</v>
      </c>
      <c r="B446">
        <v>242713</v>
      </c>
      <c r="C446" s="1">
        <v>7271</v>
      </c>
    </row>
    <row r="447" spans="1:3" x14ac:dyDescent="0.3">
      <c r="A447">
        <v>2017</v>
      </c>
      <c r="B447">
        <v>386747</v>
      </c>
      <c r="C447" s="1">
        <v>9017</v>
      </c>
    </row>
    <row r="448" spans="1:3" x14ac:dyDescent="0.3">
      <c r="A448">
        <v>2017</v>
      </c>
      <c r="B448">
        <v>314004</v>
      </c>
      <c r="C448" s="1">
        <v>26414</v>
      </c>
    </row>
    <row r="449" spans="1:3" x14ac:dyDescent="0.3">
      <c r="A449">
        <v>2017</v>
      </c>
      <c r="B449">
        <v>368442</v>
      </c>
      <c r="C449" s="1">
        <v>27604</v>
      </c>
    </row>
    <row r="450" spans="1:3" x14ac:dyDescent="0.3">
      <c r="A450">
        <v>2017</v>
      </c>
      <c r="B450">
        <v>757372</v>
      </c>
      <c r="C450" s="1">
        <v>15453</v>
      </c>
    </row>
    <row r="451" spans="1:3" x14ac:dyDescent="0.3">
      <c r="A451">
        <v>2017</v>
      </c>
      <c r="B451">
        <v>433850</v>
      </c>
      <c r="C451" s="1">
        <v>30287</v>
      </c>
    </row>
    <row r="452" spans="1:3" x14ac:dyDescent="0.3">
      <c r="A452">
        <v>2017</v>
      </c>
      <c r="B452">
        <v>459338</v>
      </c>
      <c r="C452" s="1">
        <v>19449</v>
      </c>
    </row>
    <row r="453" spans="1:3" x14ac:dyDescent="0.3">
      <c r="A453">
        <v>2017</v>
      </c>
      <c r="B453">
        <v>633069</v>
      </c>
      <c r="C453" s="1">
        <v>20597</v>
      </c>
    </row>
    <row r="454" spans="1:3" x14ac:dyDescent="0.3">
      <c r="A454">
        <v>2017</v>
      </c>
      <c r="B454">
        <v>533429</v>
      </c>
      <c r="C454" s="1">
        <v>16599</v>
      </c>
    </row>
    <row r="455" spans="1:3" x14ac:dyDescent="0.3">
      <c r="A455">
        <v>2017</v>
      </c>
      <c r="B455">
        <v>359058</v>
      </c>
      <c r="C455" s="1">
        <v>773</v>
      </c>
    </row>
    <row r="456" spans="1:3" x14ac:dyDescent="0.3">
      <c r="A456">
        <v>2017</v>
      </c>
      <c r="B456">
        <v>416455</v>
      </c>
      <c r="C456" s="1">
        <v>22813</v>
      </c>
    </row>
    <row r="457" spans="1:3" x14ac:dyDescent="0.3">
      <c r="A457">
        <v>2017</v>
      </c>
      <c r="B457">
        <v>305898</v>
      </c>
      <c r="C457" s="1">
        <v>1885</v>
      </c>
    </row>
    <row r="458" spans="1:3" x14ac:dyDescent="0.3">
      <c r="A458">
        <v>2017</v>
      </c>
      <c r="B458">
        <v>283572</v>
      </c>
      <c r="C458" s="1">
        <v>14927</v>
      </c>
    </row>
    <row r="459" spans="1:3" x14ac:dyDescent="0.3">
      <c r="A459">
        <v>2017</v>
      </c>
      <c r="B459">
        <v>362656</v>
      </c>
      <c r="C459" s="1">
        <v>17476</v>
      </c>
    </row>
    <row r="460" spans="1:3" x14ac:dyDescent="0.3">
      <c r="A460">
        <v>2017</v>
      </c>
      <c r="B460">
        <v>700691</v>
      </c>
      <c r="C460" s="1">
        <v>29150</v>
      </c>
    </row>
    <row r="461" spans="1:3" x14ac:dyDescent="0.3">
      <c r="A461">
        <v>2017</v>
      </c>
      <c r="B461">
        <v>597130</v>
      </c>
      <c r="C461" s="1">
        <v>19079</v>
      </c>
    </row>
    <row r="462" spans="1:3" x14ac:dyDescent="0.3">
      <c r="A462">
        <v>2017</v>
      </c>
      <c r="B462">
        <v>250141</v>
      </c>
      <c r="C462" s="1">
        <v>33354</v>
      </c>
    </row>
    <row r="463" spans="1:3" x14ac:dyDescent="0.3">
      <c r="A463">
        <v>2017</v>
      </c>
      <c r="B463">
        <v>437840</v>
      </c>
      <c r="C463" s="1">
        <v>13415</v>
      </c>
    </row>
    <row r="464" spans="1:3" x14ac:dyDescent="0.3">
      <c r="A464">
        <v>2017</v>
      </c>
      <c r="B464">
        <v>260420</v>
      </c>
      <c r="C464" s="1">
        <v>16359</v>
      </c>
    </row>
    <row r="465" spans="1:3" x14ac:dyDescent="0.3">
      <c r="A465">
        <v>2017</v>
      </c>
      <c r="B465">
        <v>611276</v>
      </c>
      <c r="C465" s="1">
        <v>24504</v>
      </c>
    </row>
    <row r="466" spans="1:3" x14ac:dyDescent="0.3">
      <c r="A466">
        <v>2017</v>
      </c>
      <c r="B466">
        <v>711960</v>
      </c>
      <c r="C466" s="1">
        <v>19703</v>
      </c>
    </row>
    <row r="467" spans="1:3" x14ac:dyDescent="0.3">
      <c r="A467">
        <v>2017</v>
      </c>
      <c r="B467">
        <v>721829</v>
      </c>
      <c r="C467" s="1">
        <v>30982</v>
      </c>
    </row>
    <row r="468" spans="1:3" x14ac:dyDescent="0.3">
      <c r="A468">
        <v>2017</v>
      </c>
      <c r="B468">
        <v>318152</v>
      </c>
      <c r="C468" s="1">
        <v>27677</v>
      </c>
    </row>
    <row r="469" spans="1:3" x14ac:dyDescent="0.3">
      <c r="A469">
        <v>2017</v>
      </c>
      <c r="B469">
        <v>680736</v>
      </c>
      <c r="C469" s="1">
        <v>16490</v>
      </c>
    </row>
    <row r="470" spans="1:3" x14ac:dyDescent="0.3">
      <c r="A470">
        <v>2017</v>
      </c>
      <c r="B470">
        <v>454468</v>
      </c>
      <c r="C470" s="1">
        <v>22781</v>
      </c>
    </row>
    <row r="471" spans="1:3" x14ac:dyDescent="0.3">
      <c r="A471">
        <v>2017</v>
      </c>
      <c r="B471">
        <v>699040</v>
      </c>
      <c r="C471" s="1">
        <v>20442</v>
      </c>
    </row>
    <row r="472" spans="1:3" x14ac:dyDescent="0.3">
      <c r="A472">
        <v>2017</v>
      </c>
      <c r="B472">
        <v>607025</v>
      </c>
      <c r="C472" s="1">
        <v>10564</v>
      </c>
    </row>
    <row r="473" spans="1:3" x14ac:dyDescent="0.3">
      <c r="A473">
        <v>2017</v>
      </c>
      <c r="B473">
        <v>669924</v>
      </c>
      <c r="C473" s="1">
        <v>15966</v>
      </c>
    </row>
    <row r="474" spans="1:3" x14ac:dyDescent="0.3">
      <c r="A474">
        <v>2017</v>
      </c>
      <c r="B474">
        <v>677056</v>
      </c>
      <c r="C474" s="1">
        <v>26519</v>
      </c>
    </row>
    <row r="475" spans="1:3" x14ac:dyDescent="0.3">
      <c r="A475">
        <v>2017</v>
      </c>
      <c r="B475">
        <v>781946</v>
      </c>
      <c r="C475" s="1">
        <v>12044</v>
      </c>
    </row>
    <row r="476" spans="1:3" x14ac:dyDescent="0.3">
      <c r="A476">
        <v>2017</v>
      </c>
      <c r="B476">
        <v>448114</v>
      </c>
      <c r="C476" s="1">
        <v>27366</v>
      </c>
    </row>
    <row r="477" spans="1:3" x14ac:dyDescent="0.3">
      <c r="A477">
        <v>2017</v>
      </c>
      <c r="B477">
        <v>680403</v>
      </c>
      <c r="C477" s="1">
        <v>16874</v>
      </c>
    </row>
    <row r="478" spans="1:3" x14ac:dyDescent="0.3">
      <c r="A478">
        <v>2017</v>
      </c>
      <c r="B478">
        <v>568115</v>
      </c>
      <c r="C478" s="1">
        <v>21641</v>
      </c>
    </row>
    <row r="479" spans="1:3" x14ac:dyDescent="0.3">
      <c r="A479">
        <v>2017</v>
      </c>
      <c r="B479">
        <v>633737</v>
      </c>
      <c r="C479" s="1">
        <v>16892</v>
      </c>
    </row>
    <row r="480" spans="1:3" x14ac:dyDescent="0.3">
      <c r="A480">
        <v>2017</v>
      </c>
      <c r="B480">
        <v>270223</v>
      </c>
      <c r="C480" s="1">
        <v>10771</v>
      </c>
    </row>
    <row r="481" spans="1:3" x14ac:dyDescent="0.3">
      <c r="A481">
        <v>2017</v>
      </c>
      <c r="B481">
        <v>637493</v>
      </c>
      <c r="C481" s="1">
        <v>26995</v>
      </c>
    </row>
    <row r="482" spans="1:3" x14ac:dyDescent="0.3">
      <c r="A482">
        <v>2017</v>
      </c>
      <c r="B482">
        <v>452359</v>
      </c>
      <c r="C482" s="1">
        <v>5503</v>
      </c>
    </row>
    <row r="483" spans="1:3" x14ac:dyDescent="0.3">
      <c r="A483">
        <v>2017</v>
      </c>
      <c r="B483">
        <v>721215</v>
      </c>
      <c r="C483" s="1">
        <v>9868</v>
      </c>
    </row>
    <row r="484" spans="1:3" x14ac:dyDescent="0.3">
      <c r="A484">
        <v>2017</v>
      </c>
      <c r="B484">
        <v>282986</v>
      </c>
      <c r="C484" s="1">
        <v>1718</v>
      </c>
    </row>
    <row r="485" spans="1:3" x14ac:dyDescent="0.3">
      <c r="A485">
        <v>2017</v>
      </c>
      <c r="B485">
        <v>472048</v>
      </c>
      <c r="C485" s="1">
        <v>18159</v>
      </c>
    </row>
    <row r="486" spans="1:3" x14ac:dyDescent="0.3">
      <c r="A486">
        <v>2017</v>
      </c>
      <c r="B486">
        <v>583714</v>
      </c>
      <c r="C486" s="1">
        <v>25689</v>
      </c>
    </row>
    <row r="487" spans="1:3" x14ac:dyDescent="0.3">
      <c r="A487">
        <v>2017</v>
      </c>
      <c r="B487">
        <v>475788</v>
      </c>
      <c r="C487" s="1">
        <v>24506</v>
      </c>
    </row>
    <row r="488" spans="1:3" x14ac:dyDescent="0.3">
      <c r="A488">
        <v>2017</v>
      </c>
      <c r="B488">
        <v>401510</v>
      </c>
      <c r="C488" s="1">
        <v>19703</v>
      </c>
    </row>
    <row r="489" spans="1:3" x14ac:dyDescent="0.3">
      <c r="A489">
        <v>2017</v>
      </c>
      <c r="B489">
        <v>611205</v>
      </c>
      <c r="C489" s="1">
        <v>2532</v>
      </c>
    </row>
    <row r="490" spans="1:3" x14ac:dyDescent="0.3">
      <c r="A490">
        <v>2017</v>
      </c>
      <c r="B490">
        <v>658107</v>
      </c>
      <c r="C490" s="1">
        <v>2948</v>
      </c>
    </row>
    <row r="491" spans="1:3" x14ac:dyDescent="0.3">
      <c r="A491">
        <v>2017</v>
      </c>
      <c r="B491">
        <v>722396</v>
      </c>
      <c r="C491" s="1">
        <v>4969</v>
      </c>
    </row>
    <row r="492" spans="1:3" x14ac:dyDescent="0.3">
      <c r="A492">
        <v>2017</v>
      </c>
      <c r="B492">
        <v>431077</v>
      </c>
      <c r="C492" s="1">
        <v>4743</v>
      </c>
    </row>
    <row r="493" spans="1:3" x14ac:dyDescent="0.3">
      <c r="A493">
        <v>2017</v>
      </c>
      <c r="B493">
        <v>262573</v>
      </c>
      <c r="C493" s="1">
        <v>14640</v>
      </c>
    </row>
    <row r="494" spans="1:3" x14ac:dyDescent="0.3">
      <c r="A494">
        <v>2017</v>
      </c>
      <c r="B494">
        <v>518153</v>
      </c>
      <c r="C494" s="1">
        <v>15422</v>
      </c>
    </row>
    <row r="495" spans="1:3" x14ac:dyDescent="0.3">
      <c r="C495" s="1"/>
    </row>
    <row r="496" spans="1:3" x14ac:dyDescent="0.3">
      <c r="C496" s="1"/>
    </row>
    <row r="497" spans="3:3" x14ac:dyDescent="0.3">
      <c r="C497" s="1"/>
    </row>
    <row r="498" spans="3:3" x14ac:dyDescent="0.3">
      <c r="C498" s="1"/>
    </row>
    <row r="499" spans="3:3" x14ac:dyDescent="0.3">
      <c r="C499" s="1"/>
    </row>
    <row r="500" spans="3:3" x14ac:dyDescent="0.3">
      <c r="C500" s="1"/>
    </row>
    <row r="501" spans="3:3" x14ac:dyDescent="0.3">
      <c r="C501" s="1"/>
    </row>
    <row r="502" spans="3:3" x14ac:dyDescent="0.3">
      <c r="C502" s="1"/>
    </row>
    <row r="503" spans="3:3" x14ac:dyDescent="0.3">
      <c r="C503" s="1"/>
    </row>
    <row r="504" spans="3:3" x14ac:dyDescent="0.3">
      <c r="C504" s="1"/>
    </row>
    <row r="505" spans="3:3" x14ac:dyDescent="0.3">
      <c r="C505" s="1"/>
    </row>
    <row r="506" spans="3:3" x14ac:dyDescent="0.3">
      <c r="C506" s="1"/>
    </row>
    <row r="507" spans="3:3" x14ac:dyDescent="0.3">
      <c r="C507" s="1"/>
    </row>
    <row r="508" spans="3:3" x14ac:dyDescent="0.3">
      <c r="C508" s="1"/>
    </row>
    <row r="509" spans="3:3" x14ac:dyDescent="0.3">
      <c r="C509" s="1"/>
    </row>
    <row r="510" spans="3:3" x14ac:dyDescent="0.3">
      <c r="C510" s="1"/>
    </row>
    <row r="511" spans="3:3" x14ac:dyDescent="0.3">
      <c r="C511" s="1"/>
    </row>
    <row r="512" spans="3:3" x14ac:dyDescent="0.3">
      <c r="C512" s="1"/>
    </row>
    <row r="513" spans="3:3" x14ac:dyDescent="0.3">
      <c r="C513" s="1"/>
    </row>
    <row r="514" spans="3:3" x14ac:dyDescent="0.3">
      <c r="C514" s="1"/>
    </row>
    <row r="515" spans="3:3" x14ac:dyDescent="0.3">
      <c r="C515" s="1"/>
    </row>
    <row r="516" spans="3:3" x14ac:dyDescent="0.3">
      <c r="C516" s="1"/>
    </row>
    <row r="517" spans="3:3" x14ac:dyDescent="0.3">
      <c r="C517" s="1"/>
    </row>
    <row r="518" spans="3:3" x14ac:dyDescent="0.3">
      <c r="C518" s="1"/>
    </row>
    <row r="519" spans="3:3" x14ac:dyDescent="0.3">
      <c r="C519" s="1"/>
    </row>
    <row r="520" spans="3:3" x14ac:dyDescent="0.3">
      <c r="C520" s="1"/>
    </row>
    <row r="521" spans="3:3" x14ac:dyDescent="0.3">
      <c r="C521" s="1"/>
    </row>
    <row r="522" spans="3:3" x14ac:dyDescent="0.3">
      <c r="C522" s="1"/>
    </row>
    <row r="523" spans="3:3" x14ac:dyDescent="0.3">
      <c r="C523" s="1"/>
    </row>
    <row r="524" spans="3:3" x14ac:dyDescent="0.3">
      <c r="C524" s="1"/>
    </row>
    <row r="525" spans="3:3" x14ac:dyDescent="0.3">
      <c r="C525" s="1"/>
    </row>
    <row r="526" spans="3:3" x14ac:dyDescent="0.3">
      <c r="C526" s="1"/>
    </row>
    <row r="527" spans="3:3" x14ac:dyDescent="0.3">
      <c r="C527" s="1"/>
    </row>
    <row r="528" spans="3:3" x14ac:dyDescent="0.3">
      <c r="C528" s="1"/>
    </row>
    <row r="529" spans="3:3" x14ac:dyDescent="0.3">
      <c r="C529" s="1"/>
    </row>
    <row r="530" spans="3:3" x14ac:dyDescent="0.3">
      <c r="C530" s="1"/>
    </row>
    <row r="531" spans="3:3" x14ac:dyDescent="0.3">
      <c r="C531" s="1"/>
    </row>
    <row r="532" spans="3:3" x14ac:dyDescent="0.3">
      <c r="C532" s="1"/>
    </row>
    <row r="533" spans="3:3" x14ac:dyDescent="0.3">
      <c r="C533" s="1"/>
    </row>
    <row r="534" spans="3:3" x14ac:dyDescent="0.3">
      <c r="C534" s="1"/>
    </row>
    <row r="535" spans="3:3" x14ac:dyDescent="0.3">
      <c r="C535" s="1"/>
    </row>
    <row r="536" spans="3:3" x14ac:dyDescent="0.3">
      <c r="C536" s="1"/>
    </row>
    <row r="537" spans="3:3" x14ac:dyDescent="0.3">
      <c r="C537" s="1"/>
    </row>
    <row r="538" spans="3:3" x14ac:dyDescent="0.3">
      <c r="C538" s="1"/>
    </row>
    <row r="539" spans="3:3" x14ac:dyDescent="0.3">
      <c r="C539" s="1"/>
    </row>
    <row r="540" spans="3:3" x14ac:dyDescent="0.3">
      <c r="C540" s="1"/>
    </row>
    <row r="541" spans="3:3" x14ac:dyDescent="0.3">
      <c r="C541" s="1"/>
    </row>
    <row r="542" spans="3:3" x14ac:dyDescent="0.3">
      <c r="C542" s="1"/>
    </row>
    <row r="543" spans="3:3" x14ac:dyDescent="0.3">
      <c r="C543" s="1"/>
    </row>
    <row r="544" spans="3:3" x14ac:dyDescent="0.3">
      <c r="C544" s="1"/>
    </row>
    <row r="545" spans="3:3" x14ac:dyDescent="0.3">
      <c r="C545" s="1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207A8-D3EF-40E4-A6F1-9A267604B634}">
  <dimension ref="A1:E509"/>
  <sheetViews>
    <sheetView workbookViewId="0"/>
  </sheetViews>
  <sheetFormatPr defaultRowHeight="14.4" x14ac:dyDescent="0.3"/>
  <cols>
    <col min="1" max="1" width="16.6640625" customWidth="1"/>
    <col min="2" max="2" width="18.33203125" bestFit="1" customWidth="1"/>
    <col min="3" max="3" width="22.77734375" bestFit="1" customWidth="1"/>
    <col min="4" max="4" width="16.6640625" customWidth="1"/>
    <col min="5" max="5" width="18" bestFit="1" customWidth="1"/>
  </cols>
  <sheetData>
    <row r="1" spans="1:5" x14ac:dyDescent="0.3">
      <c r="A1" t="s">
        <v>0</v>
      </c>
      <c r="B1" t="s">
        <v>4</v>
      </c>
      <c r="C1" t="s">
        <v>5</v>
      </c>
      <c r="D1" t="s">
        <v>3</v>
      </c>
      <c r="E1" t="s">
        <v>7</v>
      </c>
    </row>
    <row r="2" spans="1:5" x14ac:dyDescent="0.3">
      <c r="A2">
        <v>221905</v>
      </c>
      <c r="E2" s="3"/>
    </row>
    <row r="3" spans="1:5" x14ac:dyDescent="0.3">
      <c r="A3">
        <v>223596</v>
      </c>
      <c r="E3" s="3"/>
    </row>
    <row r="4" spans="1:5" x14ac:dyDescent="0.3">
      <c r="A4">
        <v>225720</v>
      </c>
      <c r="E4" s="3"/>
    </row>
    <row r="5" spans="1:5" x14ac:dyDescent="0.3">
      <c r="A5">
        <v>225870</v>
      </c>
      <c r="E5" s="3"/>
    </row>
    <row r="6" spans="1:5" x14ac:dyDescent="0.3">
      <c r="A6">
        <v>227085</v>
      </c>
      <c r="E6" s="3"/>
    </row>
    <row r="7" spans="1:5" x14ac:dyDescent="0.3">
      <c r="A7">
        <v>229075</v>
      </c>
      <c r="E7" s="3"/>
    </row>
    <row r="8" spans="1:5" x14ac:dyDescent="0.3">
      <c r="A8">
        <v>231395</v>
      </c>
      <c r="E8" s="3"/>
    </row>
    <row r="9" spans="1:5" x14ac:dyDescent="0.3">
      <c r="A9">
        <v>234576</v>
      </c>
      <c r="E9" s="3"/>
    </row>
    <row r="10" spans="1:5" x14ac:dyDescent="0.3">
      <c r="A10">
        <v>234856</v>
      </c>
      <c r="E10" s="3"/>
    </row>
    <row r="11" spans="1:5" x14ac:dyDescent="0.3">
      <c r="A11">
        <v>235335</v>
      </c>
      <c r="E11" s="3"/>
    </row>
    <row r="12" spans="1:5" x14ac:dyDescent="0.3">
      <c r="A12">
        <v>235468</v>
      </c>
      <c r="E12" s="3"/>
    </row>
    <row r="13" spans="1:5" x14ac:dyDescent="0.3">
      <c r="A13">
        <v>238878</v>
      </c>
      <c r="E13" s="3"/>
    </row>
    <row r="14" spans="1:5" x14ac:dyDescent="0.3">
      <c r="A14">
        <v>239953</v>
      </c>
      <c r="E14" s="3"/>
    </row>
    <row r="15" spans="1:5" x14ac:dyDescent="0.3">
      <c r="A15">
        <v>240773</v>
      </c>
      <c r="E15" s="3"/>
    </row>
    <row r="16" spans="1:5" x14ac:dyDescent="0.3">
      <c r="A16">
        <v>241580</v>
      </c>
      <c r="E16" s="3"/>
    </row>
    <row r="17" spans="1:5" x14ac:dyDescent="0.3">
      <c r="A17">
        <v>242063</v>
      </c>
      <c r="E17" s="3"/>
    </row>
    <row r="18" spans="1:5" x14ac:dyDescent="0.3">
      <c r="A18">
        <v>242622</v>
      </c>
      <c r="E18" s="3"/>
    </row>
    <row r="19" spans="1:5" x14ac:dyDescent="0.3">
      <c r="A19">
        <v>242713</v>
      </c>
      <c r="E19" s="3"/>
    </row>
    <row r="20" spans="1:5" x14ac:dyDescent="0.3">
      <c r="A20">
        <v>242727</v>
      </c>
      <c r="E20" s="3"/>
    </row>
    <row r="21" spans="1:5" x14ac:dyDescent="0.3">
      <c r="A21">
        <v>243835</v>
      </c>
      <c r="E21" s="3"/>
    </row>
    <row r="22" spans="1:5" x14ac:dyDescent="0.3">
      <c r="A22">
        <v>244446</v>
      </c>
      <c r="E22" s="3"/>
    </row>
    <row r="23" spans="1:5" x14ac:dyDescent="0.3">
      <c r="A23">
        <v>244695</v>
      </c>
      <c r="E23" s="3"/>
    </row>
    <row r="24" spans="1:5" x14ac:dyDescent="0.3">
      <c r="A24">
        <v>245878</v>
      </c>
      <c r="E24" s="3"/>
    </row>
    <row r="25" spans="1:5" x14ac:dyDescent="0.3">
      <c r="A25">
        <v>246163</v>
      </c>
      <c r="E25" s="3"/>
    </row>
    <row r="26" spans="1:5" x14ac:dyDescent="0.3">
      <c r="A26">
        <v>249260</v>
      </c>
      <c r="E26" s="3"/>
    </row>
    <row r="27" spans="1:5" x14ac:dyDescent="0.3">
      <c r="A27">
        <v>249805</v>
      </c>
      <c r="E27" s="3"/>
    </row>
    <row r="28" spans="1:5" x14ac:dyDescent="0.3">
      <c r="A28">
        <v>249913</v>
      </c>
      <c r="E28" s="3"/>
    </row>
    <row r="29" spans="1:5" x14ac:dyDescent="0.3">
      <c r="A29">
        <v>250141</v>
      </c>
      <c r="E29" s="3"/>
    </row>
    <row r="30" spans="1:5" x14ac:dyDescent="0.3">
      <c r="A30">
        <v>252812</v>
      </c>
      <c r="E30" s="3"/>
    </row>
    <row r="31" spans="1:5" x14ac:dyDescent="0.3">
      <c r="A31">
        <v>260420</v>
      </c>
      <c r="E31" s="3"/>
    </row>
    <row r="32" spans="1:5" x14ac:dyDescent="0.3">
      <c r="A32">
        <v>262573</v>
      </c>
      <c r="E32" s="3"/>
    </row>
    <row r="33" spans="1:5" x14ac:dyDescent="0.3">
      <c r="A33">
        <v>263260</v>
      </c>
      <c r="E33" s="3"/>
    </row>
    <row r="34" spans="1:5" x14ac:dyDescent="0.3">
      <c r="A34">
        <v>263598</v>
      </c>
      <c r="E34" s="3"/>
    </row>
    <row r="35" spans="1:5" x14ac:dyDescent="0.3">
      <c r="A35">
        <v>264425</v>
      </c>
      <c r="E35" s="3"/>
    </row>
    <row r="36" spans="1:5" x14ac:dyDescent="0.3">
      <c r="A36">
        <v>270125</v>
      </c>
      <c r="E36" s="3"/>
    </row>
    <row r="37" spans="1:5" x14ac:dyDescent="0.3">
      <c r="A37">
        <v>270223</v>
      </c>
      <c r="E37" s="3"/>
    </row>
    <row r="38" spans="1:5" x14ac:dyDescent="0.3">
      <c r="A38">
        <v>270639</v>
      </c>
      <c r="E38" s="3"/>
    </row>
    <row r="39" spans="1:5" x14ac:dyDescent="0.3">
      <c r="A39">
        <v>270665</v>
      </c>
      <c r="E39" s="3"/>
    </row>
    <row r="40" spans="1:5" x14ac:dyDescent="0.3">
      <c r="A40">
        <v>271447</v>
      </c>
      <c r="E40" s="3"/>
    </row>
    <row r="41" spans="1:5" x14ac:dyDescent="0.3">
      <c r="A41">
        <v>273779</v>
      </c>
      <c r="E41" s="3"/>
    </row>
    <row r="42" spans="1:5" x14ac:dyDescent="0.3">
      <c r="A42">
        <v>276408</v>
      </c>
      <c r="E42" s="3"/>
    </row>
    <row r="43" spans="1:5" x14ac:dyDescent="0.3">
      <c r="A43">
        <v>278665</v>
      </c>
      <c r="E43" s="3"/>
    </row>
    <row r="44" spans="1:5" x14ac:dyDescent="0.3">
      <c r="A44">
        <v>279611</v>
      </c>
      <c r="E44" s="3"/>
    </row>
    <row r="45" spans="1:5" x14ac:dyDescent="0.3">
      <c r="A45">
        <v>279648</v>
      </c>
      <c r="E45" s="3"/>
    </row>
    <row r="46" spans="1:5" x14ac:dyDescent="0.3">
      <c r="A46">
        <v>279742</v>
      </c>
      <c r="E46" s="3"/>
    </row>
    <row r="47" spans="1:5" x14ac:dyDescent="0.3">
      <c r="A47">
        <v>280231</v>
      </c>
      <c r="E47" s="3"/>
    </row>
    <row r="48" spans="1:5" x14ac:dyDescent="0.3">
      <c r="A48">
        <v>281625</v>
      </c>
      <c r="E48" s="3"/>
    </row>
    <row r="49" spans="1:5" x14ac:dyDescent="0.3">
      <c r="A49">
        <v>282326</v>
      </c>
      <c r="E49" s="3"/>
    </row>
    <row r="50" spans="1:5" x14ac:dyDescent="0.3">
      <c r="A50">
        <v>282891</v>
      </c>
      <c r="E50" s="3"/>
    </row>
    <row r="51" spans="1:5" x14ac:dyDescent="0.3">
      <c r="A51">
        <v>282986</v>
      </c>
      <c r="E51" s="3"/>
    </row>
    <row r="52" spans="1:5" x14ac:dyDescent="0.3">
      <c r="A52">
        <v>283273</v>
      </c>
      <c r="E52" s="3"/>
    </row>
    <row r="53" spans="1:5" x14ac:dyDescent="0.3">
      <c r="A53">
        <v>283572</v>
      </c>
      <c r="E53" s="3"/>
    </row>
    <row r="54" spans="1:5" x14ac:dyDescent="0.3">
      <c r="A54">
        <v>285636</v>
      </c>
      <c r="E54" s="3"/>
    </row>
    <row r="55" spans="1:5" x14ac:dyDescent="0.3">
      <c r="A55">
        <v>286228</v>
      </c>
      <c r="E55" s="3"/>
    </row>
    <row r="56" spans="1:5" x14ac:dyDescent="0.3">
      <c r="A56">
        <v>286413</v>
      </c>
      <c r="E56" s="3"/>
    </row>
    <row r="57" spans="1:5" x14ac:dyDescent="0.3">
      <c r="A57">
        <v>287127</v>
      </c>
      <c r="E57" s="3"/>
    </row>
    <row r="58" spans="1:5" x14ac:dyDescent="0.3">
      <c r="A58">
        <v>291384</v>
      </c>
      <c r="E58" s="3"/>
    </row>
    <row r="59" spans="1:5" x14ac:dyDescent="0.3">
      <c r="A59">
        <v>292266</v>
      </c>
      <c r="E59" s="3"/>
    </row>
    <row r="60" spans="1:5" x14ac:dyDescent="0.3">
      <c r="A60">
        <v>294372</v>
      </c>
      <c r="E60" s="3"/>
    </row>
    <row r="61" spans="1:5" x14ac:dyDescent="0.3">
      <c r="A61">
        <v>294913</v>
      </c>
      <c r="E61" s="3"/>
    </row>
    <row r="62" spans="1:5" x14ac:dyDescent="0.3">
      <c r="A62">
        <v>297794</v>
      </c>
      <c r="E62" s="3"/>
    </row>
    <row r="63" spans="1:5" x14ac:dyDescent="0.3">
      <c r="A63">
        <v>298943</v>
      </c>
      <c r="E63" s="3"/>
    </row>
    <row r="64" spans="1:5" x14ac:dyDescent="0.3">
      <c r="A64">
        <v>300285</v>
      </c>
      <c r="E64" s="3"/>
    </row>
    <row r="65" spans="1:5" x14ac:dyDescent="0.3">
      <c r="A65">
        <v>301229</v>
      </c>
      <c r="E65" s="3"/>
    </row>
    <row r="66" spans="1:5" x14ac:dyDescent="0.3">
      <c r="A66">
        <v>302291</v>
      </c>
      <c r="E66" s="3"/>
    </row>
    <row r="67" spans="1:5" x14ac:dyDescent="0.3">
      <c r="A67">
        <v>303793</v>
      </c>
      <c r="E67" s="3"/>
    </row>
    <row r="68" spans="1:5" x14ac:dyDescent="0.3">
      <c r="A68">
        <v>304988</v>
      </c>
      <c r="E68" s="3"/>
    </row>
    <row r="69" spans="1:5" x14ac:dyDescent="0.3">
      <c r="A69">
        <v>305576</v>
      </c>
      <c r="E69" s="3"/>
    </row>
    <row r="70" spans="1:5" x14ac:dyDescent="0.3">
      <c r="A70">
        <v>305898</v>
      </c>
      <c r="E70" s="3"/>
    </row>
    <row r="71" spans="1:5" x14ac:dyDescent="0.3">
      <c r="A71">
        <v>306166</v>
      </c>
      <c r="E71" s="3"/>
    </row>
    <row r="72" spans="1:5" x14ac:dyDescent="0.3">
      <c r="A72">
        <v>306711</v>
      </c>
      <c r="E72" s="3"/>
    </row>
    <row r="73" spans="1:5" x14ac:dyDescent="0.3">
      <c r="A73">
        <v>311444</v>
      </c>
      <c r="E73" s="3"/>
    </row>
    <row r="74" spans="1:5" x14ac:dyDescent="0.3">
      <c r="A74">
        <v>311585</v>
      </c>
      <c r="E74" s="3"/>
    </row>
    <row r="75" spans="1:5" x14ac:dyDescent="0.3">
      <c r="A75">
        <v>311910</v>
      </c>
      <c r="E75" s="3"/>
    </row>
    <row r="76" spans="1:5" x14ac:dyDescent="0.3">
      <c r="A76">
        <v>311956</v>
      </c>
      <c r="E76" s="3"/>
    </row>
    <row r="77" spans="1:5" x14ac:dyDescent="0.3">
      <c r="A77">
        <v>313094</v>
      </c>
      <c r="E77" s="3"/>
    </row>
    <row r="78" spans="1:5" x14ac:dyDescent="0.3">
      <c r="A78">
        <v>314004</v>
      </c>
      <c r="E78" s="3"/>
    </row>
    <row r="79" spans="1:5" x14ac:dyDescent="0.3">
      <c r="A79">
        <v>315116</v>
      </c>
      <c r="E79" s="3"/>
    </row>
    <row r="80" spans="1:5" x14ac:dyDescent="0.3">
      <c r="A80">
        <v>315651</v>
      </c>
      <c r="E80" s="3"/>
    </row>
    <row r="81" spans="1:5" x14ac:dyDescent="0.3">
      <c r="A81">
        <v>317676</v>
      </c>
      <c r="E81" s="3"/>
    </row>
    <row r="82" spans="1:5" x14ac:dyDescent="0.3">
      <c r="A82">
        <v>317788</v>
      </c>
      <c r="E82" s="3"/>
    </row>
    <row r="83" spans="1:5" x14ac:dyDescent="0.3">
      <c r="A83">
        <v>318152</v>
      </c>
      <c r="E83" s="3"/>
    </row>
    <row r="84" spans="1:5" x14ac:dyDescent="0.3">
      <c r="A84">
        <v>319630</v>
      </c>
      <c r="E84" s="3"/>
    </row>
    <row r="85" spans="1:5" x14ac:dyDescent="0.3">
      <c r="A85">
        <v>319731</v>
      </c>
      <c r="E85" s="3"/>
    </row>
    <row r="86" spans="1:5" x14ac:dyDescent="0.3">
      <c r="A86">
        <v>321427</v>
      </c>
      <c r="E86" s="3"/>
    </row>
    <row r="87" spans="1:5" x14ac:dyDescent="0.3">
      <c r="A87">
        <v>321851</v>
      </c>
      <c r="E87" s="3"/>
    </row>
    <row r="88" spans="1:5" x14ac:dyDescent="0.3">
      <c r="A88">
        <v>323755</v>
      </c>
      <c r="E88" s="3"/>
    </row>
    <row r="89" spans="1:5" x14ac:dyDescent="0.3">
      <c r="A89">
        <v>325379</v>
      </c>
      <c r="E89" s="3"/>
    </row>
    <row r="90" spans="1:5" x14ac:dyDescent="0.3">
      <c r="A90">
        <v>326939</v>
      </c>
      <c r="E90" s="3"/>
    </row>
    <row r="91" spans="1:5" x14ac:dyDescent="0.3">
      <c r="A91">
        <v>331574</v>
      </c>
      <c r="E91" s="3"/>
    </row>
    <row r="92" spans="1:5" x14ac:dyDescent="0.3">
      <c r="A92">
        <v>331851</v>
      </c>
      <c r="E92" s="3"/>
    </row>
    <row r="93" spans="1:5" x14ac:dyDescent="0.3">
      <c r="A93">
        <v>332266</v>
      </c>
      <c r="E93" s="3"/>
    </row>
    <row r="94" spans="1:5" x14ac:dyDescent="0.3">
      <c r="A94">
        <v>335945</v>
      </c>
      <c r="E94" s="3"/>
    </row>
    <row r="95" spans="1:5" x14ac:dyDescent="0.3">
      <c r="A95">
        <v>337618</v>
      </c>
      <c r="E95" s="3"/>
    </row>
    <row r="96" spans="1:5" x14ac:dyDescent="0.3">
      <c r="A96">
        <v>337821</v>
      </c>
      <c r="E96" s="3"/>
    </row>
    <row r="97" spans="1:5" x14ac:dyDescent="0.3">
      <c r="A97">
        <v>342016</v>
      </c>
      <c r="E97" s="3"/>
    </row>
    <row r="98" spans="1:5" x14ac:dyDescent="0.3">
      <c r="A98">
        <v>343152</v>
      </c>
      <c r="E98" s="3"/>
    </row>
    <row r="99" spans="1:5" x14ac:dyDescent="0.3">
      <c r="A99">
        <v>345121</v>
      </c>
      <c r="E99" s="3"/>
    </row>
    <row r="100" spans="1:5" x14ac:dyDescent="0.3">
      <c r="A100">
        <v>346265</v>
      </c>
      <c r="E100" s="3"/>
    </row>
    <row r="101" spans="1:5" x14ac:dyDescent="0.3">
      <c r="A101">
        <v>347824</v>
      </c>
      <c r="E101" s="3"/>
    </row>
    <row r="102" spans="1:5" x14ac:dyDescent="0.3">
      <c r="A102">
        <v>348780</v>
      </c>
      <c r="E102" s="3"/>
    </row>
    <row r="103" spans="1:5" x14ac:dyDescent="0.3">
      <c r="A103">
        <v>353942</v>
      </c>
      <c r="E103" s="3"/>
    </row>
    <row r="104" spans="1:5" x14ac:dyDescent="0.3">
      <c r="A104">
        <v>355650</v>
      </c>
      <c r="E104" s="3"/>
    </row>
    <row r="105" spans="1:5" x14ac:dyDescent="0.3">
      <c r="A105">
        <v>355652</v>
      </c>
      <c r="E105" s="3"/>
    </row>
    <row r="106" spans="1:5" x14ac:dyDescent="0.3">
      <c r="A106">
        <v>359058</v>
      </c>
      <c r="E106" s="3"/>
    </row>
    <row r="107" spans="1:5" x14ac:dyDescent="0.3">
      <c r="A107">
        <v>362656</v>
      </c>
      <c r="E107" s="3"/>
    </row>
    <row r="108" spans="1:5" x14ac:dyDescent="0.3">
      <c r="A108">
        <v>363001</v>
      </c>
      <c r="E108" s="3"/>
    </row>
    <row r="109" spans="1:5" x14ac:dyDescent="0.3">
      <c r="A109">
        <v>363254</v>
      </c>
      <c r="E109" s="3"/>
    </row>
    <row r="110" spans="1:5" x14ac:dyDescent="0.3">
      <c r="A110">
        <v>364371</v>
      </c>
      <c r="E110" s="3"/>
    </row>
    <row r="111" spans="1:5" x14ac:dyDescent="0.3">
      <c r="A111">
        <v>366372</v>
      </c>
      <c r="E111" s="3"/>
    </row>
    <row r="112" spans="1:5" x14ac:dyDescent="0.3">
      <c r="A112">
        <v>366508</v>
      </c>
      <c r="E112" s="3"/>
    </row>
    <row r="113" spans="1:5" x14ac:dyDescent="0.3">
      <c r="A113">
        <v>367142</v>
      </c>
      <c r="E113" s="3"/>
    </row>
    <row r="114" spans="1:5" x14ac:dyDescent="0.3">
      <c r="A114">
        <v>367820</v>
      </c>
      <c r="E114" s="3"/>
    </row>
    <row r="115" spans="1:5" x14ac:dyDescent="0.3">
      <c r="A115">
        <v>368442</v>
      </c>
      <c r="E115" s="3"/>
    </row>
    <row r="116" spans="1:5" x14ac:dyDescent="0.3">
      <c r="A116">
        <v>369068</v>
      </c>
      <c r="E116" s="3"/>
    </row>
    <row r="117" spans="1:5" x14ac:dyDescent="0.3">
      <c r="A117">
        <v>369109</v>
      </c>
      <c r="E117" s="3"/>
    </row>
    <row r="118" spans="1:5" x14ac:dyDescent="0.3">
      <c r="A118">
        <v>369974</v>
      </c>
      <c r="E118" s="3"/>
    </row>
    <row r="119" spans="1:5" x14ac:dyDescent="0.3">
      <c r="A119">
        <v>370029</v>
      </c>
      <c r="E119" s="3"/>
    </row>
    <row r="120" spans="1:5" x14ac:dyDescent="0.3">
      <c r="A120">
        <v>370702</v>
      </c>
      <c r="E120" s="3"/>
    </row>
    <row r="121" spans="1:5" x14ac:dyDescent="0.3">
      <c r="A121">
        <v>372610</v>
      </c>
      <c r="E121" s="3"/>
    </row>
    <row r="122" spans="1:5" x14ac:dyDescent="0.3">
      <c r="A122">
        <v>374071</v>
      </c>
      <c r="E122" s="3"/>
    </row>
    <row r="123" spans="1:5" x14ac:dyDescent="0.3">
      <c r="A123">
        <v>376073</v>
      </c>
      <c r="E123" s="3"/>
    </row>
    <row r="124" spans="1:5" x14ac:dyDescent="0.3">
      <c r="A124">
        <v>376135</v>
      </c>
      <c r="E124" s="3"/>
    </row>
    <row r="125" spans="1:5" x14ac:dyDescent="0.3">
      <c r="A125">
        <v>376223</v>
      </c>
      <c r="E125" s="3"/>
    </row>
    <row r="126" spans="1:5" x14ac:dyDescent="0.3">
      <c r="A126">
        <v>379062</v>
      </c>
      <c r="E126" s="3"/>
    </row>
    <row r="127" spans="1:5" x14ac:dyDescent="0.3">
      <c r="A127">
        <v>379881</v>
      </c>
      <c r="E127" s="3"/>
    </row>
    <row r="128" spans="1:5" x14ac:dyDescent="0.3">
      <c r="A128">
        <v>380205</v>
      </c>
      <c r="E128" s="3"/>
    </row>
    <row r="129" spans="1:5" x14ac:dyDescent="0.3">
      <c r="A129">
        <v>383770</v>
      </c>
      <c r="E129" s="3"/>
    </row>
    <row r="130" spans="1:5" x14ac:dyDescent="0.3">
      <c r="A130">
        <v>384781</v>
      </c>
      <c r="E130" s="3"/>
    </row>
    <row r="131" spans="1:5" x14ac:dyDescent="0.3">
      <c r="A131">
        <v>386619</v>
      </c>
      <c r="E131" s="3"/>
    </row>
    <row r="132" spans="1:5" x14ac:dyDescent="0.3">
      <c r="A132">
        <v>386747</v>
      </c>
      <c r="E132" s="3"/>
    </row>
    <row r="133" spans="1:5" x14ac:dyDescent="0.3">
      <c r="A133">
        <v>387826</v>
      </c>
      <c r="E133" s="3"/>
    </row>
    <row r="134" spans="1:5" x14ac:dyDescent="0.3">
      <c r="A134">
        <v>388170</v>
      </c>
      <c r="E134" s="3"/>
    </row>
    <row r="135" spans="1:5" x14ac:dyDescent="0.3">
      <c r="A135">
        <v>393299</v>
      </c>
      <c r="E135" s="3"/>
    </row>
    <row r="136" spans="1:5" x14ac:dyDescent="0.3">
      <c r="A136">
        <v>393738</v>
      </c>
      <c r="E136" s="3"/>
    </row>
    <row r="137" spans="1:5" x14ac:dyDescent="0.3">
      <c r="A137">
        <v>394832</v>
      </c>
      <c r="E137" s="3"/>
    </row>
    <row r="138" spans="1:5" x14ac:dyDescent="0.3">
      <c r="A138">
        <v>395667</v>
      </c>
      <c r="E138" s="3"/>
    </row>
    <row r="139" spans="1:5" x14ac:dyDescent="0.3">
      <c r="A139">
        <v>397481</v>
      </c>
      <c r="E139" s="3"/>
    </row>
    <row r="140" spans="1:5" x14ac:dyDescent="0.3">
      <c r="A140">
        <v>399585</v>
      </c>
      <c r="E140" s="3"/>
    </row>
    <row r="141" spans="1:5" x14ac:dyDescent="0.3">
      <c r="A141">
        <v>400421</v>
      </c>
      <c r="E141" s="3"/>
    </row>
    <row r="142" spans="1:5" x14ac:dyDescent="0.3">
      <c r="A142">
        <v>401243</v>
      </c>
      <c r="E142" s="3"/>
    </row>
    <row r="143" spans="1:5" x14ac:dyDescent="0.3">
      <c r="A143">
        <v>401510</v>
      </c>
      <c r="E143" s="3"/>
    </row>
    <row r="144" spans="1:5" x14ac:dyDescent="0.3">
      <c r="A144">
        <v>402532</v>
      </c>
      <c r="E144" s="3"/>
    </row>
    <row r="145" spans="1:5" x14ac:dyDescent="0.3">
      <c r="A145">
        <v>404381</v>
      </c>
      <c r="E145" s="3"/>
    </row>
    <row r="146" spans="1:5" x14ac:dyDescent="0.3">
      <c r="A146">
        <v>405572</v>
      </c>
      <c r="E146" s="3"/>
    </row>
    <row r="147" spans="1:5" x14ac:dyDescent="0.3">
      <c r="A147">
        <v>405598</v>
      </c>
      <c r="E147" s="3"/>
    </row>
    <row r="148" spans="1:5" x14ac:dyDescent="0.3">
      <c r="A148">
        <v>406580</v>
      </c>
      <c r="E148" s="3"/>
    </row>
    <row r="149" spans="1:5" x14ac:dyDescent="0.3">
      <c r="A149">
        <v>408869</v>
      </c>
      <c r="E149" s="3"/>
    </row>
    <row r="150" spans="1:5" x14ac:dyDescent="0.3">
      <c r="A150">
        <v>409510</v>
      </c>
      <c r="E150" s="3"/>
    </row>
    <row r="151" spans="1:5" x14ac:dyDescent="0.3">
      <c r="A151">
        <v>410110</v>
      </c>
      <c r="E151" s="3"/>
    </row>
    <row r="152" spans="1:5" x14ac:dyDescent="0.3">
      <c r="A152">
        <v>415218</v>
      </c>
      <c r="E152" s="3"/>
    </row>
    <row r="153" spans="1:5" x14ac:dyDescent="0.3">
      <c r="A153">
        <v>415525</v>
      </c>
      <c r="E153" s="3"/>
    </row>
    <row r="154" spans="1:5" x14ac:dyDescent="0.3">
      <c r="A154">
        <v>415724</v>
      </c>
      <c r="E154" s="3"/>
    </row>
    <row r="155" spans="1:5" x14ac:dyDescent="0.3">
      <c r="A155">
        <v>416455</v>
      </c>
      <c r="E155" s="3"/>
    </row>
    <row r="156" spans="1:5" x14ac:dyDescent="0.3">
      <c r="A156">
        <v>419262</v>
      </c>
      <c r="E156" s="3"/>
    </row>
    <row r="157" spans="1:5" x14ac:dyDescent="0.3">
      <c r="A157">
        <v>419856</v>
      </c>
      <c r="E157" s="3"/>
    </row>
    <row r="158" spans="1:5" x14ac:dyDescent="0.3">
      <c r="A158">
        <v>421889</v>
      </c>
      <c r="E158" s="3"/>
    </row>
    <row r="159" spans="1:5" x14ac:dyDescent="0.3">
      <c r="A159">
        <v>422000</v>
      </c>
      <c r="E159" s="3"/>
    </row>
    <row r="160" spans="1:5" x14ac:dyDescent="0.3">
      <c r="A160">
        <v>422315</v>
      </c>
      <c r="E160" s="3"/>
    </row>
    <row r="161" spans="1:5" x14ac:dyDescent="0.3">
      <c r="A161">
        <v>427185</v>
      </c>
      <c r="E161" s="3"/>
    </row>
    <row r="162" spans="1:5" x14ac:dyDescent="0.3">
      <c r="A162">
        <v>429334</v>
      </c>
      <c r="E162" s="3"/>
    </row>
    <row r="163" spans="1:5" x14ac:dyDescent="0.3">
      <c r="A163">
        <v>431077</v>
      </c>
      <c r="E163" s="3"/>
    </row>
    <row r="164" spans="1:5" x14ac:dyDescent="0.3">
      <c r="A164">
        <v>431086</v>
      </c>
      <c r="E164" s="3"/>
    </row>
    <row r="165" spans="1:5" x14ac:dyDescent="0.3">
      <c r="A165">
        <v>431786</v>
      </c>
      <c r="E165" s="3"/>
    </row>
    <row r="166" spans="1:5" x14ac:dyDescent="0.3">
      <c r="A166">
        <v>432860</v>
      </c>
      <c r="E166" s="3"/>
    </row>
    <row r="167" spans="1:5" x14ac:dyDescent="0.3">
      <c r="A167">
        <v>433371</v>
      </c>
      <c r="E167" s="3"/>
    </row>
    <row r="168" spans="1:5" x14ac:dyDescent="0.3">
      <c r="A168">
        <v>433850</v>
      </c>
      <c r="E168" s="3"/>
    </row>
    <row r="169" spans="1:5" x14ac:dyDescent="0.3">
      <c r="A169">
        <v>434615</v>
      </c>
      <c r="E169" s="3"/>
    </row>
    <row r="170" spans="1:5" x14ac:dyDescent="0.3">
      <c r="A170">
        <v>435054</v>
      </c>
      <c r="E170" s="3"/>
    </row>
    <row r="171" spans="1:5" x14ac:dyDescent="0.3">
      <c r="A171">
        <v>435826</v>
      </c>
      <c r="E171" s="3"/>
    </row>
    <row r="172" spans="1:5" x14ac:dyDescent="0.3">
      <c r="A172">
        <v>436175</v>
      </c>
      <c r="E172" s="3"/>
    </row>
    <row r="173" spans="1:5" x14ac:dyDescent="0.3">
      <c r="A173">
        <v>436725</v>
      </c>
      <c r="E173" s="3"/>
    </row>
    <row r="174" spans="1:5" x14ac:dyDescent="0.3">
      <c r="A174">
        <v>437840</v>
      </c>
      <c r="E174" s="3"/>
    </row>
    <row r="175" spans="1:5" x14ac:dyDescent="0.3">
      <c r="A175">
        <v>438007</v>
      </c>
      <c r="E175" s="3"/>
    </row>
    <row r="176" spans="1:5" x14ac:dyDescent="0.3">
      <c r="A176">
        <v>438607</v>
      </c>
      <c r="E176" s="3"/>
    </row>
    <row r="177" spans="1:5" x14ac:dyDescent="0.3">
      <c r="A177">
        <v>438690</v>
      </c>
      <c r="E177" s="3"/>
    </row>
    <row r="178" spans="1:5" x14ac:dyDescent="0.3">
      <c r="A178">
        <v>441516</v>
      </c>
      <c r="E178" s="3"/>
    </row>
    <row r="179" spans="1:5" x14ac:dyDescent="0.3">
      <c r="A179">
        <v>444677</v>
      </c>
      <c r="E179" s="3"/>
    </row>
    <row r="180" spans="1:5" x14ac:dyDescent="0.3">
      <c r="A180">
        <v>444879</v>
      </c>
      <c r="E180" s="3"/>
    </row>
    <row r="181" spans="1:5" x14ac:dyDescent="0.3">
      <c r="A181">
        <v>448114</v>
      </c>
      <c r="E181" s="3"/>
    </row>
    <row r="182" spans="1:5" x14ac:dyDescent="0.3">
      <c r="A182">
        <v>448565</v>
      </c>
      <c r="E182" s="3"/>
    </row>
    <row r="183" spans="1:5" x14ac:dyDescent="0.3">
      <c r="A183">
        <v>450674</v>
      </c>
      <c r="E183" s="3"/>
    </row>
    <row r="184" spans="1:5" x14ac:dyDescent="0.3">
      <c r="A184">
        <v>451285</v>
      </c>
      <c r="E184" s="3"/>
    </row>
    <row r="185" spans="1:5" x14ac:dyDescent="0.3">
      <c r="A185">
        <v>452359</v>
      </c>
      <c r="E185" s="3"/>
    </row>
    <row r="186" spans="1:5" x14ac:dyDescent="0.3">
      <c r="A186">
        <v>452585</v>
      </c>
      <c r="E186" s="3"/>
    </row>
    <row r="187" spans="1:5" x14ac:dyDescent="0.3">
      <c r="A187">
        <v>454107</v>
      </c>
      <c r="E187" s="3"/>
    </row>
    <row r="188" spans="1:5" x14ac:dyDescent="0.3">
      <c r="A188">
        <v>454468</v>
      </c>
      <c r="E188" s="3"/>
    </row>
    <row r="189" spans="1:5" x14ac:dyDescent="0.3">
      <c r="A189">
        <v>456680</v>
      </c>
      <c r="E189" s="3"/>
    </row>
    <row r="190" spans="1:5" x14ac:dyDescent="0.3">
      <c r="A190">
        <v>457854</v>
      </c>
      <c r="E190" s="3"/>
    </row>
    <row r="191" spans="1:5" x14ac:dyDescent="0.3">
      <c r="A191">
        <v>458178</v>
      </c>
      <c r="E191" s="3"/>
    </row>
    <row r="192" spans="1:5" x14ac:dyDescent="0.3">
      <c r="A192">
        <v>459338</v>
      </c>
      <c r="E192" s="3"/>
    </row>
    <row r="193" spans="1:5" x14ac:dyDescent="0.3">
      <c r="A193">
        <v>459817</v>
      </c>
      <c r="E193" s="3"/>
    </row>
    <row r="194" spans="1:5" x14ac:dyDescent="0.3">
      <c r="A194">
        <v>460010</v>
      </c>
      <c r="E194" s="3"/>
    </row>
    <row r="195" spans="1:5" x14ac:dyDescent="0.3">
      <c r="A195">
        <v>461184</v>
      </c>
      <c r="E195" s="3"/>
    </row>
    <row r="196" spans="1:5" x14ac:dyDescent="0.3">
      <c r="A196">
        <v>461345</v>
      </c>
      <c r="E196" s="3"/>
    </row>
    <row r="197" spans="1:5" x14ac:dyDescent="0.3">
      <c r="A197">
        <v>461749</v>
      </c>
      <c r="E197" s="3"/>
    </row>
    <row r="198" spans="1:5" x14ac:dyDescent="0.3">
      <c r="A198">
        <v>462714</v>
      </c>
      <c r="E198" s="3"/>
    </row>
    <row r="199" spans="1:5" x14ac:dyDescent="0.3">
      <c r="A199">
        <v>463119</v>
      </c>
      <c r="E199" s="3"/>
    </row>
    <row r="200" spans="1:5" x14ac:dyDescent="0.3">
      <c r="A200">
        <v>464729</v>
      </c>
      <c r="E200" s="3"/>
    </row>
    <row r="201" spans="1:5" x14ac:dyDescent="0.3">
      <c r="A201">
        <v>465118</v>
      </c>
      <c r="E201" s="3"/>
    </row>
    <row r="202" spans="1:5" x14ac:dyDescent="0.3">
      <c r="A202">
        <v>467359</v>
      </c>
      <c r="E202" s="3"/>
    </row>
    <row r="203" spans="1:5" x14ac:dyDescent="0.3">
      <c r="A203">
        <v>467873</v>
      </c>
      <c r="E203" s="3"/>
    </row>
    <row r="204" spans="1:5" x14ac:dyDescent="0.3">
      <c r="A204">
        <v>470406</v>
      </c>
      <c r="E204" s="3"/>
    </row>
    <row r="205" spans="1:5" x14ac:dyDescent="0.3">
      <c r="A205">
        <v>472048</v>
      </c>
      <c r="E205" s="3"/>
    </row>
    <row r="206" spans="1:5" x14ac:dyDescent="0.3">
      <c r="A206">
        <v>473392</v>
      </c>
      <c r="E206" s="3"/>
    </row>
    <row r="207" spans="1:5" x14ac:dyDescent="0.3">
      <c r="A207">
        <v>475788</v>
      </c>
      <c r="E207" s="3"/>
    </row>
    <row r="208" spans="1:5" x14ac:dyDescent="0.3">
      <c r="A208">
        <v>481251</v>
      </c>
      <c r="E208" s="3"/>
    </row>
    <row r="209" spans="1:5" x14ac:dyDescent="0.3">
      <c r="A209">
        <v>482925</v>
      </c>
      <c r="E209" s="3"/>
    </row>
    <row r="210" spans="1:5" x14ac:dyDescent="0.3">
      <c r="A210">
        <v>484406</v>
      </c>
      <c r="E210" s="3"/>
    </row>
    <row r="211" spans="1:5" x14ac:dyDescent="0.3">
      <c r="A211">
        <v>485031</v>
      </c>
      <c r="E211" s="3"/>
    </row>
    <row r="212" spans="1:5" x14ac:dyDescent="0.3">
      <c r="A212">
        <v>485186</v>
      </c>
      <c r="E212" s="3"/>
    </row>
    <row r="213" spans="1:5" x14ac:dyDescent="0.3">
      <c r="A213">
        <v>485213</v>
      </c>
      <c r="E213" s="3"/>
    </row>
    <row r="214" spans="1:5" x14ac:dyDescent="0.3">
      <c r="A214">
        <v>487152</v>
      </c>
      <c r="E214" s="3"/>
    </row>
    <row r="215" spans="1:5" x14ac:dyDescent="0.3">
      <c r="A215">
        <v>487321</v>
      </c>
      <c r="E215" s="3"/>
    </row>
    <row r="216" spans="1:5" x14ac:dyDescent="0.3">
      <c r="A216">
        <v>488613</v>
      </c>
      <c r="E216" s="3"/>
    </row>
    <row r="217" spans="1:5" x14ac:dyDescent="0.3">
      <c r="A217">
        <v>490265</v>
      </c>
      <c r="E217" s="3"/>
    </row>
    <row r="218" spans="1:5" x14ac:dyDescent="0.3">
      <c r="A218">
        <v>490997</v>
      </c>
      <c r="E218" s="3"/>
    </row>
    <row r="219" spans="1:5" x14ac:dyDescent="0.3">
      <c r="A219">
        <v>492410</v>
      </c>
      <c r="E219" s="3"/>
    </row>
    <row r="220" spans="1:5" x14ac:dyDescent="0.3">
      <c r="A220">
        <v>493417</v>
      </c>
      <c r="E220" s="3"/>
    </row>
    <row r="221" spans="1:5" x14ac:dyDescent="0.3">
      <c r="A221">
        <v>493560</v>
      </c>
      <c r="E221" s="3"/>
    </row>
    <row r="222" spans="1:5" x14ac:dyDescent="0.3">
      <c r="A222">
        <v>498056</v>
      </c>
      <c r="E222" s="3"/>
    </row>
    <row r="223" spans="1:5" x14ac:dyDescent="0.3">
      <c r="A223">
        <v>498600</v>
      </c>
      <c r="E223" s="3"/>
    </row>
    <row r="224" spans="1:5" x14ac:dyDescent="0.3">
      <c r="A224">
        <v>499646</v>
      </c>
      <c r="E224" s="3"/>
    </row>
    <row r="225" spans="1:5" x14ac:dyDescent="0.3">
      <c r="A225">
        <v>500942</v>
      </c>
      <c r="E225" s="3"/>
    </row>
    <row r="226" spans="1:5" x14ac:dyDescent="0.3">
      <c r="A226">
        <v>501309</v>
      </c>
      <c r="E226" s="3"/>
    </row>
    <row r="227" spans="1:5" x14ac:dyDescent="0.3">
      <c r="A227">
        <v>503677</v>
      </c>
      <c r="E227" s="3"/>
    </row>
    <row r="228" spans="1:5" x14ac:dyDescent="0.3">
      <c r="A228">
        <v>504478</v>
      </c>
      <c r="E228" s="3"/>
    </row>
    <row r="229" spans="1:5" x14ac:dyDescent="0.3">
      <c r="A229">
        <v>507016</v>
      </c>
      <c r="E229" s="3"/>
    </row>
    <row r="230" spans="1:5" x14ac:dyDescent="0.3">
      <c r="A230">
        <v>508002</v>
      </c>
      <c r="E230" s="3"/>
    </row>
    <row r="231" spans="1:5" x14ac:dyDescent="0.3">
      <c r="A231">
        <v>508224</v>
      </c>
      <c r="E231" s="3"/>
    </row>
    <row r="232" spans="1:5" x14ac:dyDescent="0.3">
      <c r="A232">
        <v>508937</v>
      </c>
      <c r="E232" s="3"/>
    </row>
    <row r="233" spans="1:5" x14ac:dyDescent="0.3">
      <c r="A233">
        <v>509723</v>
      </c>
      <c r="E233" s="3"/>
    </row>
    <row r="234" spans="1:5" x14ac:dyDescent="0.3">
      <c r="A234">
        <v>509759</v>
      </c>
      <c r="E234" s="3"/>
    </row>
    <row r="235" spans="1:5" x14ac:dyDescent="0.3">
      <c r="A235">
        <v>510779</v>
      </c>
      <c r="E235" s="3"/>
    </row>
    <row r="236" spans="1:5" x14ac:dyDescent="0.3">
      <c r="A236">
        <v>511999</v>
      </c>
      <c r="E236" s="3"/>
    </row>
    <row r="237" spans="1:5" x14ac:dyDescent="0.3">
      <c r="A237">
        <v>512332</v>
      </c>
      <c r="E237" s="3"/>
    </row>
    <row r="238" spans="1:5" x14ac:dyDescent="0.3">
      <c r="A238">
        <v>513266</v>
      </c>
      <c r="E238" s="3"/>
    </row>
    <row r="239" spans="1:5" x14ac:dyDescent="0.3">
      <c r="A239">
        <v>514474</v>
      </c>
      <c r="E239" s="3"/>
    </row>
    <row r="240" spans="1:5" x14ac:dyDescent="0.3">
      <c r="A240">
        <v>515171</v>
      </c>
      <c r="E240" s="3"/>
    </row>
    <row r="241" spans="1:5" x14ac:dyDescent="0.3">
      <c r="A241">
        <v>515853</v>
      </c>
      <c r="E241" s="3"/>
    </row>
    <row r="242" spans="1:5" x14ac:dyDescent="0.3">
      <c r="A242">
        <v>516520</v>
      </c>
      <c r="E242" s="3"/>
    </row>
    <row r="243" spans="1:5" x14ac:dyDescent="0.3">
      <c r="A243">
        <v>518153</v>
      </c>
      <c r="E243" s="3"/>
    </row>
    <row r="244" spans="1:5" x14ac:dyDescent="0.3">
      <c r="A244">
        <v>519241</v>
      </c>
      <c r="E244" s="3"/>
    </row>
    <row r="245" spans="1:5" x14ac:dyDescent="0.3">
      <c r="A245">
        <v>519883</v>
      </c>
      <c r="E245" s="3"/>
    </row>
    <row r="246" spans="1:5" x14ac:dyDescent="0.3">
      <c r="A246">
        <v>521541</v>
      </c>
      <c r="E246" s="3"/>
    </row>
    <row r="247" spans="1:5" x14ac:dyDescent="0.3">
      <c r="A247">
        <v>521554</v>
      </c>
      <c r="E247" s="3"/>
    </row>
    <row r="248" spans="1:5" x14ac:dyDescent="0.3">
      <c r="A248">
        <v>521628</v>
      </c>
      <c r="E248" s="3"/>
    </row>
    <row r="249" spans="1:5" x14ac:dyDescent="0.3">
      <c r="A249">
        <v>524695</v>
      </c>
      <c r="E249" s="3"/>
    </row>
    <row r="250" spans="1:5" x14ac:dyDescent="0.3">
      <c r="A250">
        <v>527961</v>
      </c>
      <c r="E250" s="3"/>
    </row>
    <row r="251" spans="1:5" x14ac:dyDescent="0.3">
      <c r="A251">
        <v>530278</v>
      </c>
      <c r="E251" s="3"/>
    </row>
    <row r="252" spans="1:5" x14ac:dyDescent="0.3">
      <c r="A252">
        <v>531482</v>
      </c>
      <c r="E252" s="3"/>
    </row>
    <row r="253" spans="1:5" x14ac:dyDescent="0.3">
      <c r="A253">
        <v>532491</v>
      </c>
      <c r="E253" s="3"/>
    </row>
    <row r="254" spans="1:5" x14ac:dyDescent="0.3">
      <c r="A254">
        <v>533050</v>
      </c>
      <c r="E254" s="3"/>
    </row>
    <row r="255" spans="1:5" x14ac:dyDescent="0.3">
      <c r="A255">
        <v>533429</v>
      </c>
      <c r="E255" s="3"/>
    </row>
    <row r="256" spans="1:5" x14ac:dyDescent="0.3">
      <c r="A256">
        <v>534665</v>
      </c>
      <c r="E256" s="3"/>
    </row>
    <row r="257" spans="1:5" x14ac:dyDescent="0.3">
      <c r="A257">
        <v>534721</v>
      </c>
      <c r="E257" s="3"/>
    </row>
    <row r="258" spans="1:5" x14ac:dyDescent="0.3">
      <c r="A258">
        <v>534794</v>
      </c>
      <c r="E258" s="3"/>
    </row>
    <row r="259" spans="1:5" x14ac:dyDescent="0.3">
      <c r="A259">
        <v>534970</v>
      </c>
      <c r="E259" s="3"/>
    </row>
    <row r="260" spans="1:5" x14ac:dyDescent="0.3">
      <c r="A260">
        <v>536039</v>
      </c>
      <c r="E260" s="3"/>
    </row>
    <row r="261" spans="1:5" x14ac:dyDescent="0.3">
      <c r="A261">
        <v>536812</v>
      </c>
      <c r="E261" s="3"/>
    </row>
    <row r="262" spans="1:5" x14ac:dyDescent="0.3">
      <c r="A262">
        <v>537133</v>
      </c>
      <c r="E262" s="3"/>
    </row>
    <row r="263" spans="1:5" x14ac:dyDescent="0.3">
      <c r="A263">
        <v>537226</v>
      </c>
      <c r="E263" s="3"/>
    </row>
    <row r="264" spans="1:5" x14ac:dyDescent="0.3">
      <c r="A264">
        <v>537500</v>
      </c>
      <c r="E264" s="3"/>
    </row>
    <row r="265" spans="1:5" x14ac:dyDescent="0.3">
      <c r="A265">
        <v>538613</v>
      </c>
      <c r="E265" s="3"/>
    </row>
    <row r="266" spans="1:5" x14ac:dyDescent="0.3">
      <c r="A266">
        <v>540218</v>
      </c>
      <c r="E266" s="3"/>
    </row>
    <row r="267" spans="1:5" x14ac:dyDescent="0.3">
      <c r="A267">
        <v>540903</v>
      </c>
      <c r="E267" s="3"/>
    </row>
    <row r="268" spans="1:5" x14ac:dyDescent="0.3">
      <c r="A268">
        <v>542411</v>
      </c>
      <c r="E268" s="3"/>
    </row>
    <row r="269" spans="1:5" x14ac:dyDescent="0.3">
      <c r="A269">
        <v>544506</v>
      </c>
      <c r="E269" s="3"/>
    </row>
    <row r="270" spans="1:5" x14ac:dyDescent="0.3">
      <c r="A270">
        <v>545196</v>
      </c>
      <c r="E270" s="3"/>
    </row>
    <row r="271" spans="1:5" x14ac:dyDescent="0.3">
      <c r="A271">
        <v>545415</v>
      </c>
      <c r="E271" s="3"/>
    </row>
    <row r="272" spans="1:5" x14ac:dyDescent="0.3">
      <c r="A272">
        <v>548833</v>
      </c>
      <c r="E272" s="3"/>
    </row>
    <row r="273" spans="1:5" x14ac:dyDescent="0.3">
      <c r="A273">
        <v>548910</v>
      </c>
      <c r="E273" s="3"/>
    </row>
    <row r="274" spans="1:5" x14ac:dyDescent="0.3">
      <c r="A274">
        <v>549488</v>
      </c>
      <c r="E274" s="3"/>
    </row>
    <row r="275" spans="1:5" x14ac:dyDescent="0.3">
      <c r="A275">
        <v>549866</v>
      </c>
      <c r="E275" s="3"/>
    </row>
    <row r="276" spans="1:5" x14ac:dyDescent="0.3">
      <c r="A276">
        <v>550208</v>
      </c>
      <c r="E276" s="3"/>
    </row>
    <row r="277" spans="1:5" x14ac:dyDescent="0.3">
      <c r="A277">
        <v>550793</v>
      </c>
      <c r="E277" s="3"/>
    </row>
    <row r="278" spans="1:5" x14ac:dyDescent="0.3">
      <c r="A278">
        <v>551294</v>
      </c>
      <c r="E278" s="3"/>
    </row>
    <row r="279" spans="1:5" x14ac:dyDescent="0.3">
      <c r="A279">
        <v>553999</v>
      </c>
      <c r="E279" s="3"/>
    </row>
    <row r="280" spans="1:5" x14ac:dyDescent="0.3">
      <c r="A280">
        <v>554168</v>
      </c>
      <c r="E280" s="3"/>
    </row>
    <row r="281" spans="1:5" x14ac:dyDescent="0.3">
      <c r="A281">
        <v>555127</v>
      </c>
      <c r="E281" s="3"/>
    </row>
    <row r="282" spans="1:5" x14ac:dyDescent="0.3">
      <c r="A282">
        <v>555764</v>
      </c>
      <c r="E282" s="3"/>
    </row>
    <row r="283" spans="1:5" x14ac:dyDescent="0.3">
      <c r="A283">
        <v>556155</v>
      </c>
      <c r="E283" s="3"/>
    </row>
    <row r="284" spans="1:5" x14ac:dyDescent="0.3">
      <c r="A284">
        <v>556252</v>
      </c>
      <c r="E284" s="3"/>
    </row>
    <row r="285" spans="1:5" x14ac:dyDescent="0.3">
      <c r="A285">
        <v>556816</v>
      </c>
      <c r="E285" s="3"/>
    </row>
    <row r="286" spans="1:5" x14ac:dyDescent="0.3">
      <c r="A286">
        <v>558684</v>
      </c>
      <c r="E286" s="3"/>
    </row>
    <row r="287" spans="1:5" x14ac:dyDescent="0.3">
      <c r="A287">
        <v>558917</v>
      </c>
      <c r="E287" s="3"/>
    </row>
    <row r="288" spans="1:5" x14ac:dyDescent="0.3">
      <c r="A288">
        <v>558921</v>
      </c>
      <c r="E288" s="3"/>
    </row>
    <row r="289" spans="1:5" x14ac:dyDescent="0.3">
      <c r="A289">
        <v>559003</v>
      </c>
      <c r="E289" s="3"/>
    </row>
    <row r="290" spans="1:5" x14ac:dyDescent="0.3">
      <c r="A290">
        <v>559169</v>
      </c>
      <c r="E290" s="3"/>
    </row>
    <row r="291" spans="1:5" x14ac:dyDescent="0.3">
      <c r="A291">
        <v>559804</v>
      </c>
      <c r="E291" s="3"/>
    </row>
    <row r="292" spans="1:5" x14ac:dyDescent="0.3">
      <c r="A292">
        <v>561683</v>
      </c>
      <c r="E292" s="3"/>
    </row>
    <row r="293" spans="1:5" x14ac:dyDescent="0.3">
      <c r="A293">
        <v>562182</v>
      </c>
      <c r="E293" s="3"/>
    </row>
    <row r="294" spans="1:5" x14ac:dyDescent="0.3">
      <c r="A294">
        <v>563040</v>
      </c>
      <c r="E294" s="3"/>
    </row>
    <row r="295" spans="1:5" x14ac:dyDescent="0.3">
      <c r="A295">
        <v>563199</v>
      </c>
      <c r="E295" s="3"/>
    </row>
    <row r="296" spans="1:5" x14ac:dyDescent="0.3">
      <c r="A296">
        <v>564361</v>
      </c>
      <c r="E296" s="3"/>
    </row>
    <row r="297" spans="1:5" x14ac:dyDescent="0.3">
      <c r="A297">
        <v>565336</v>
      </c>
      <c r="E297" s="3"/>
    </row>
    <row r="298" spans="1:5" x14ac:dyDescent="0.3">
      <c r="A298">
        <v>566634</v>
      </c>
      <c r="E298" s="3"/>
    </row>
    <row r="299" spans="1:5" x14ac:dyDescent="0.3">
      <c r="A299">
        <v>567309</v>
      </c>
      <c r="E299" s="3"/>
    </row>
    <row r="300" spans="1:5" x14ac:dyDescent="0.3">
      <c r="A300">
        <v>567618</v>
      </c>
      <c r="E300" s="3"/>
    </row>
    <row r="301" spans="1:5" x14ac:dyDescent="0.3">
      <c r="A301">
        <v>568006</v>
      </c>
      <c r="E301" s="3"/>
    </row>
    <row r="302" spans="1:5" x14ac:dyDescent="0.3">
      <c r="A302">
        <v>568115</v>
      </c>
      <c r="E302" s="3"/>
    </row>
    <row r="303" spans="1:5" x14ac:dyDescent="0.3">
      <c r="A303">
        <v>569364</v>
      </c>
      <c r="E303" s="3"/>
    </row>
    <row r="304" spans="1:5" x14ac:dyDescent="0.3">
      <c r="A304">
        <v>570254</v>
      </c>
      <c r="E304" s="3"/>
    </row>
    <row r="305" spans="1:5" x14ac:dyDescent="0.3">
      <c r="A305">
        <v>572503</v>
      </c>
      <c r="E305" s="3"/>
    </row>
    <row r="306" spans="1:5" x14ac:dyDescent="0.3">
      <c r="A306">
        <v>575564</v>
      </c>
      <c r="E306" s="3"/>
    </row>
    <row r="307" spans="1:5" x14ac:dyDescent="0.3">
      <c r="A307">
        <v>576320</v>
      </c>
      <c r="E307" s="3"/>
    </row>
    <row r="308" spans="1:5" x14ac:dyDescent="0.3">
      <c r="A308">
        <v>576323</v>
      </c>
      <c r="E308" s="3"/>
    </row>
    <row r="309" spans="1:5" x14ac:dyDescent="0.3">
      <c r="A309">
        <v>579375</v>
      </c>
      <c r="E309" s="3"/>
    </row>
    <row r="310" spans="1:5" x14ac:dyDescent="0.3">
      <c r="A310">
        <v>581858</v>
      </c>
      <c r="E310" s="3"/>
    </row>
    <row r="311" spans="1:5" x14ac:dyDescent="0.3">
      <c r="A311">
        <v>582387</v>
      </c>
      <c r="E311" s="3"/>
    </row>
    <row r="312" spans="1:5" x14ac:dyDescent="0.3">
      <c r="A312">
        <v>583322</v>
      </c>
      <c r="E312" s="3"/>
    </row>
    <row r="313" spans="1:5" x14ac:dyDescent="0.3">
      <c r="A313">
        <v>583665</v>
      </c>
      <c r="E313" s="3"/>
    </row>
    <row r="314" spans="1:5" x14ac:dyDescent="0.3">
      <c r="A314">
        <v>583714</v>
      </c>
      <c r="E314" s="3"/>
    </row>
    <row r="315" spans="1:5" x14ac:dyDescent="0.3">
      <c r="A315">
        <v>584286</v>
      </c>
      <c r="E315" s="3"/>
    </row>
    <row r="316" spans="1:5" x14ac:dyDescent="0.3">
      <c r="A316">
        <v>585019</v>
      </c>
      <c r="E316" s="3"/>
    </row>
    <row r="317" spans="1:5" x14ac:dyDescent="0.3">
      <c r="A317">
        <v>585690</v>
      </c>
      <c r="E317" s="3"/>
    </row>
    <row r="318" spans="1:5" x14ac:dyDescent="0.3">
      <c r="A318">
        <v>585841</v>
      </c>
      <c r="E318" s="3"/>
    </row>
    <row r="319" spans="1:5" x14ac:dyDescent="0.3">
      <c r="A319">
        <v>586001</v>
      </c>
      <c r="E319" s="3"/>
    </row>
    <row r="320" spans="1:5" x14ac:dyDescent="0.3">
      <c r="A320">
        <v>587389</v>
      </c>
      <c r="E320" s="3"/>
    </row>
    <row r="321" spans="1:5" x14ac:dyDescent="0.3">
      <c r="A321">
        <v>588366</v>
      </c>
      <c r="E321" s="3"/>
    </row>
    <row r="322" spans="1:5" x14ac:dyDescent="0.3">
      <c r="A322">
        <v>588519</v>
      </c>
      <c r="E322" s="3"/>
    </row>
    <row r="323" spans="1:5" x14ac:dyDescent="0.3">
      <c r="A323">
        <v>591005</v>
      </c>
      <c r="E323" s="3"/>
    </row>
    <row r="324" spans="1:5" x14ac:dyDescent="0.3">
      <c r="A324">
        <v>591062</v>
      </c>
      <c r="E324" s="3"/>
    </row>
    <row r="325" spans="1:5" x14ac:dyDescent="0.3">
      <c r="A325">
        <v>591367</v>
      </c>
      <c r="E325" s="3"/>
    </row>
    <row r="326" spans="1:5" x14ac:dyDescent="0.3">
      <c r="A326">
        <v>591651</v>
      </c>
      <c r="E326" s="3"/>
    </row>
    <row r="327" spans="1:5" x14ac:dyDescent="0.3">
      <c r="A327">
        <v>593748</v>
      </c>
      <c r="E327" s="3"/>
    </row>
    <row r="328" spans="1:5" x14ac:dyDescent="0.3">
      <c r="A328">
        <v>595009</v>
      </c>
      <c r="E328" s="3"/>
    </row>
    <row r="329" spans="1:5" x14ac:dyDescent="0.3">
      <c r="A329">
        <v>595758</v>
      </c>
      <c r="E329" s="3"/>
    </row>
    <row r="330" spans="1:5" x14ac:dyDescent="0.3">
      <c r="A330">
        <v>597130</v>
      </c>
      <c r="E330" s="3"/>
    </row>
    <row r="331" spans="1:5" x14ac:dyDescent="0.3">
      <c r="A331">
        <v>604137</v>
      </c>
      <c r="E331" s="3"/>
    </row>
    <row r="332" spans="1:5" x14ac:dyDescent="0.3">
      <c r="A332">
        <v>604205</v>
      </c>
      <c r="E332" s="3"/>
    </row>
    <row r="333" spans="1:5" x14ac:dyDescent="0.3">
      <c r="A333">
        <v>604266</v>
      </c>
      <c r="E333" s="3"/>
    </row>
    <row r="334" spans="1:5" x14ac:dyDescent="0.3">
      <c r="A334">
        <v>605255</v>
      </c>
      <c r="E334" s="3"/>
    </row>
    <row r="335" spans="1:5" x14ac:dyDescent="0.3">
      <c r="A335">
        <v>605654</v>
      </c>
      <c r="E335" s="3"/>
    </row>
    <row r="336" spans="1:5" x14ac:dyDescent="0.3">
      <c r="A336">
        <v>607012</v>
      </c>
      <c r="E336" s="3"/>
    </row>
    <row r="337" spans="1:5" x14ac:dyDescent="0.3">
      <c r="A337">
        <v>607025</v>
      </c>
      <c r="E337" s="3"/>
    </row>
    <row r="338" spans="1:5" x14ac:dyDescent="0.3">
      <c r="A338">
        <v>608230</v>
      </c>
      <c r="E338" s="3"/>
    </row>
    <row r="339" spans="1:5" x14ac:dyDescent="0.3">
      <c r="A339">
        <v>608257</v>
      </c>
      <c r="E339" s="3"/>
    </row>
    <row r="340" spans="1:5" x14ac:dyDescent="0.3">
      <c r="A340">
        <v>608721</v>
      </c>
      <c r="E340" s="3"/>
    </row>
    <row r="341" spans="1:5" x14ac:dyDescent="0.3">
      <c r="A341">
        <v>608792</v>
      </c>
      <c r="E341" s="3"/>
    </row>
    <row r="342" spans="1:5" x14ac:dyDescent="0.3">
      <c r="A342">
        <v>609293</v>
      </c>
      <c r="E342" s="3"/>
    </row>
    <row r="343" spans="1:5" x14ac:dyDescent="0.3">
      <c r="A343">
        <v>610422</v>
      </c>
      <c r="E343" s="3"/>
    </row>
    <row r="344" spans="1:5" x14ac:dyDescent="0.3">
      <c r="A344">
        <v>610456</v>
      </c>
      <c r="E344" s="3"/>
    </row>
    <row r="345" spans="1:5" x14ac:dyDescent="0.3">
      <c r="A345">
        <v>611180</v>
      </c>
      <c r="E345" s="3"/>
    </row>
    <row r="346" spans="1:5" x14ac:dyDescent="0.3">
      <c r="A346">
        <v>611205</v>
      </c>
      <c r="E346" s="3"/>
    </row>
    <row r="347" spans="1:5" x14ac:dyDescent="0.3">
      <c r="A347">
        <v>611276</v>
      </c>
      <c r="E347" s="3"/>
    </row>
    <row r="348" spans="1:5" x14ac:dyDescent="0.3">
      <c r="A348">
        <v>613450</v>
      </c>
      <c r="E348" s="3"/>
    </row>
    <row r="349" spans="1:5" x14ac:dyDescent="0.3">
      <c r="A349">
        <v>617065</v>
      </c>
      <c r="E349" s="3"/>
    </row>
    <row r="350" spans="1:5" x14ac:dyDescent="0.3">
      <c r="A350">
        <v>617218</v>
      </c>
      <c r="E350" s="3"/>
    </row>
    <row r="351" spans="1:5" x14ac:dyDescent="0.3">
      <c r="A351">
        <v>621424</v>
      </c>
      <c r="E351" s="3"/>
    </row>
    <row r="352" spans="1:5" x14ac:dyDescent="0.3">
      <c r="A352">
        <v>624795</v>
      </c>
      <c r="E352" s="3"/>
    </row>
    <row r="353" spans="1:5" x14ac:dyDescent="0.3">
      <c r="A353">
        <v>625801</v>
      </c>
      <c r="E353" s="3"/>
    </row>
    <row r="354" spans="1:5" x14ac:dyDescent="0.3">
      <c r="A354">
        <v>628255</v>
      </c>
      <c r="E354" s="3"/>
    </row>
    <row r="355" spans="1:5" x14ac:dyDescent="0.3">
      <c r="A355">
        <v>628905</v>
      </c>
      <c r="E355" s="3"/>
    </row>
    <row r="356" spans="1:5" x14ac:dyDescent="0.3">
      <c r="A356">
        <v>630215</v>
      </c>
      <c r="E356" s="3"/>
    </row>
    <row r="357" spans="1:5" x14ac:dyDescent="0.3">
      <c r="A357">
        <v>630432</v>
      </c>
      <c r="E357" s="3"/>
    </row>
    <row r="358" spans="1:5" x14ac:dyDescent="0.3">
      <c r="A358">
        <v>631612</v>
      </c>
      <c r="E358" s="3"/>
    </row>
    <row r="359" spans="1:5" x14ac:dyDescent="0.3">
      <c r="A359">
        <v>631811</v>
      </c>
      <c r="E359" s="3"/>
    </row>
    <row r="360" spans="1:5" x14ac:dyDescent="0.3">
      <c r="A360">
        <v>631840</v>
      </c>
      <c r="E360" s="3"/>
    </row>
    <row r="361" spans="1:5" x14ac:dyDescent="0.3">
      <c r="A361">
        <v>633069</v>
      </c>
      <c r="E361" s="3"/>
    </row>
    <row r="362" spans="1:5" x14ac:dyDescent="0.3">
      <c r="A362">
        <v>633737</v>
      </c>
      <c r="E362" s="3"/>
    </row>
    <row r="363" spans="1:5" x14ac:dyDescent="0.3">
      <c r="A363">
        <v>634111</v>
      </c>
      <c r="E363" s="3"/>
    </row>
    <row r="364" spans="1:5" x14ac:dyDescent="0.3">
      <c r="A364">
        <v>635008</v>
      </c>
      <c r="E364" s="3"/>
    </row>
    <row r="365" spans="1:5" x14ac:dyDescent="0.3">
      <c r="A365">
        <v>635302</v>
      </c>
      <c r="E365" s="3"/>
    </row>
    <row r="366" spans="1:5" x14ac:dyDescent="0.3">
      <c r="A366">
        <v>635351</v>
      </c>
      <c r="E366" s="3"/>
    </row>
    <row r="367" spans="1:5" x14ac:dyDescent="0.3">
      <c r="A367">
        <v>635786</v>
      </c>
      <c r="E367" s="3"/>
    </row>
    <row r="368" spans="1:5" x14ac:dyDescent="0.3">
      <c r="A368">
        <v>636244</v>
      </c>
      <c r="E368" s="3"/>
    </row>
    <row r="369" spans="1:5" x14ac:dyDescent="0.3">
      <c r="A369">
        <v>636836</v>
      </c>
      <c r="E369" s="3"/>
    </row>
    <row r="370" spans="1:5" x14ac:dyDescent="0.3">
      <c r="A370">
        <v>637493</v>
      </c>
      <c r="E370" s="3"/>
    </row>
    <row r="371" spans="1:5" x14ac:dyDescent="0.3">
      <c r="A371">
        <v>638657</v>
      </c>
      <c r="E371" s="3"/>
    </row>
    <row r="372" spans="1:5" x14ac:dyDescent="0.3">
      <c r="A372">
        <v>644095</v>
      </c>
      <c r="E372" s="3"/>
    </row>
    <row r="373" spans="1:5" x14ac:dyDescent="0.3">
      <c r="A373">
        <v>644259</v>
      </c>
      <c r="E373" s="3"/>
    </row>
    <row r="374" spans="1:5" x14ac:dyDescent="0.3">
      <c r="A374">
        <v>644737</v>
      </c>
      <c r="E374" s="3"/>
    </row>
    <row r="375" spans="1:5" x14ac:dyDescent="0.3">
      <c r="A375">
        <v>645383</v>
      </c>
      <c r="E375" s="3"/>
    </row>
    <row r="376" spans="1:5" x14ac:dyDescent="0.3">
      <c r="A376">
        <v>646579</v>
      </c>
      <c r="E376" s="3"/>
    </row>
    <row r="377" spans="1:5" x14ac:dyDescent="0.3">
      <c r="A377">
        <v>647516</v>
      </c>
      <c r="E377" s="3"/>
    </row>
    <row r="378" spans="1:5" x14ac:dyDescent="0.3">
      <c r="A378">
        <v>648294</v>
      </c>
      <c r="E378" s="3"/>
    </row>
    <row r="379" spans="1:5" x14ac:dyDescent="0.3">
      <c r="A379">
        <v>648317</v>
      </c>
      <c r="E379" s="3"/>
    </row>
    <row r="380" spans="1:5" x14ac:dyDescent="0.3">
      <c r="A380">
        <v>649684</v>
      </c>
      <c r="E380" s="3"/>
    </row>
    <row r="381" spans="1:5" x14ac:dyDescent="0.3">
      <c r="A381">
        <v>650932</v>
      </c>
      <c r="E381" s="3"/>
    </row>
    <row r="382" spans="1:5" x14ac:dyDescent="0.3">
      <c r="A382">
        <v>653392</v>
      </c>
      <c r="E382" s="3"/>
    </row>
    <row r="383" spans="1:5" x14ac:dyDescent="0.3">
      <c r="A383">
        <v>653528</v>
      </c>
      <c r="E383" s="3"/>
    </row>
    <row r="384" spans="1:5" x14ac:dyDescent="0.3">
      <c r="A384">
        <v>654539</v>
      </c>
      <c r="E384" s="3"/>
    </row>
    <row r="385" spans="1:5" x14ac:dyDescent="0.3">
      <c r="A385">
        <v>657221</v>
      </c>
      <c r="E385" s="3"/>
    </row>
    <row r="386" spans="1:5" x14ac:dyDescent="0.3">
      <c r="A386">
        <v>658107</v>
      </c>
      <c r="E386" s="3"/>
    </row>
    <row r="387" spans="1:5" x14ac:dyDescent="0.3">
      <c r="A387">
        <v>658622</v>
      </c>
      <c r="E387" s="3"/>
    </row>
    <row r="388" spans="1:5" x14ac:dyDescent="0.3">
      <c r="A388">
        <v>659223</v>
      </c>
      <c r="E388" s="3"/>
    </row>
    <row r="389" spans="1:5" x14ac:dyDescent="0.3">
      <c r="A389">
        <v>659245</v>
      </c>
      <c r="E389" s="3"/>
    </row>
    <row r="390" spans="1:5" x14ac:dyDescent="0.3">
      <c r="A390">
        <v>660280</v>
      </c>
      <c r="E390" s="3"/>
    </row>
    <row r="391" spans="1:5" x14ac:dyDescent="0.3">
      <c r="A391">
        <v>660727</v>
      </c>
      <c r="E391" s="3"/>
    </row>
    <row r="392" spans="1:5" x14ac:dyDescent="0.3">
      <c r="A392">
        <v>661987</v>
      </c>
      <c r="E392" s="3"/>
    </row>
    <row r="393" spans="1:5" x14ac:dyDescent="0.3">
      <c r="A393">
        <v>662323</v>
      </c>
      <c r="E393" s="3"/>
    </row>
    <row r="394" spans="1:5" x14ac:dyDescent="0.3">
      <c r="A394">
        <v>663572</v>
      </c>
      <c r="E394" s="3"/>
    </row>
    <row r="395" spans="1:5" x14ac:dyDescent="0.3">
      <c r="A395">
        <v>665235</v>
      </c>
      <c r="E395" s="3"/>
    </row>
    <row r="396" spans="1:5" x14ac:dyDescent="0.3">
      <c r="A396">
        <v>666078</v>
      </c>
      <c r="E396" s="3"/>
    </row>
    <row r="397" spans="1:5" x14ac:dyDescent="0.3">
      <c r="A397">
        <v>666654</v>
      </c>
      <c r="E397" s="3"/>
    </row>
    <row r="398" spans="1:5" x14ac:dyDescent="0.3">
      <c r="A398">
        <v>666721</v>
      </c>
      <c r="E398" s="3"/>
    </row>
    <row r="399" spans="1:5" x14ac:dyDescent="0.3">
      <c r="A399">
        <v>668528</v>
      </c>
      <c r="E399" s="3"/>
    </row>
    <row r="400" spans="1:5" x14ac:dyDescent="0.3">
      <c r="A400">
        <v>669097</v>
      </c>
      <c r="E400" s="3"/>
    </row>
    <row r="401" spans="1:5" x14ac:dyDescent="0.3">
      <c r="A401">
        <v>669727</v>
      </c>
      <c r="E401" s="3"/>
    </row>
    <row r="402" spans="1:5" x14ac:dyDescent="0.3">
      <c r="A402">
        <v>669924</v>
      </c>
      <c r="E402" s="3"/>
    </row>
    <row r="403" spans="1:5" x14ac:dyDescent="0.3">
      <c r="A403">
        <v>670277</v>
      </c>
      <c r="E403" s="3"/>
    </row>
    <row r="404" spans="1:5" x14ac:dyDescent="0.3">
      <c r="A404">
        <v>673334</v>
      </c>
      <c r="E404" s="3"/>
    </row>
    <row r="405" spans="1:5" x14ac:dyDescent="0.3">
      <c r="A405">
        <v>674679</v>
      </c>
      <c r="E405" s="3"/>
    </row>
    <row r="406" spans="1:5" x14ac:dyDescent="0.3">
      <c r="A406">
        <v>676272</v>
      </c>
      <c r="E406" s="3"/>
    </row>
    <row r="407" spans="1:5" x14ac:dyDescent="0.3">
      <c r="A407">
        <v>677056</v>
      </c>
      <c r="E407" s="3"/>
    </row>
    <row r="408" spans="1:5" x14ac:dyDescent="0.3">
      <c r="A408">
        <v>677767</v>
      </c>
      <c r="E408" s="3"/>
    </row>
    <row r="409" spans="1:5" x14ac:dyDescent="0.3">
      <c r="A409">
        <v>678883</v>
      </c>
      <c r="E409" s="3"/>
    </row>
    <row r="410" spans="1:5" x14ac:dyDescent="0.3">
      <c r="A410">
        <v>679240</v>
      </c>
      <c r="E410" s="3"/>
    </row>
    <row r="411" spans="1:5" x14ac:dyDescent="0.3">
      <c r="A411">
        <v>680255</v>
      </c>
      <c r="E411" s="3"/>
    </row>
    <row r="412" spans="1:5" x14ac:dyDescent="0.3">
      <c r="A412">
        <v>680269</v>
      </c>
      <c r="E412" s="3"/>
    </row>
    <row r="413" spans="1:5" x14ac:dyDescent="0.3">
      <c r="A413">
        <v>680403</v>
      </c>
      <c r="E413" s="3"/>
    </row>
    <row r="414" spans="1:5" x14ac:dyDescent="0.3">
      <c r="A414">
        <v>680736</v>
      </c>
      <c r="E414" s="3"/>
    </row>
    <row r="415" spans="1:5" x14ac:dyDescent="0.3">
      <c r="A415">
        <v>682485</v>
      </c>
      <c r="E415" s="3"/>
    </row>
    <row r="416" spans="1:5" x14ac:dyDescent="0.3">
      <c r="A416">
        <v>682944</v>
      </c>
      <c r="E416" s="3"/>
    </row>
    <row r="417" spans="1:5" x14ac:dyDescent="0.3">
      <c r="A417">
        <v>684156</v>
      </c>
      <c r="E417" s="3"/>
    </row>
    <row r="418" spans="1:5" x14ac:dyDescent="0.3">
      <c r="A418">
        <v>684679</v>
      </c>
      <c r="E418" s="3"/>
    </row>
    <row r="419" spans="1:5" x14ac:dyDescent="0.3">
      <c r="A419">
        <v>685005</v>
      </c>
      <c r="E419" s="3"/>
    </row>
    <row r="420" spans="1:5" x14ac:dyDescent="0.3">
      <c r="A420">
        <v>686869</v>
      </c>
      <c r="E420" s="3"/>
    </row>
    <row r="421" spans="1:5" x14ac:dyDescent="0.3">
      <c r="A421">
        <v>688330</v>
      </c>
      <c r="E421" s="3"/>
    </row>
    <row r="422" spans="1:5" x14ac:dyDescent="0.3">
      <c r="A422">
        <v>689457</v>
      </c>
      <c r="E422" s="3"/>
    </row>
    <row r="423" spans="1:5" x14ac:dyDescent="0.3">
      <c r="A423">
        <v>694772</v>
      </c>
      <c r="E423" s="3"/>
    </row>
    <row r="424" spans="1:5" x14ac:dyDescent="0.3">
      <c r="A424">
        <v>695028</v>
      </c>
      <c r="E424" s="3"/>
    </row>
    <row r="425" spans="1:5" x14ac:dyDescent="0.3">
      <c r="A425">
        <v>695193</v>
      </c>
      <c r="E425" s="3"/>
    </row>
    <row r="426" spans="1:5" x14ac:dyDescent="0.3">
      <c r="A426">
        <v>697534</v>
      </c>
      <c r="E426" s="3"/>
    </row>
    <row r="427" spans="1:5" x14ac:dyDescent="0.3">
      <c r="A427">
        <v>699023</v>
      </c>
      <c r="E427" s="3"/>
    </row>
    <row r="428" spans="1:5" x14ac:dyDescent="0.3">
      <c r="A428">
        <v>699040</v>
      </c>
      <c r="E428" s="3"/>
    </row>
    <row r="429" spans="1:5" x14ac:dyDescent="0.3">
      <c r="A429">
        <v>700499</v>
      </c>
      <c r="E429" s="3"/>
    </row>
    <row r="430" spans="1:5" x14ac:dyDescent="0.3">
      <c r="A430">
        <v>700691</v>
      </c>
      <c r="E430" s="3"/>
    </row>
    <row r="431" spans="1:5" x14ac:dyDescent="0.3">
      <c r="A431">
        <v>701509</v>
      </c>
      <c r="E431" s="3"/>
    </row>
    <row r="432" spans="1:5" x14ac:dyDescent="0.3">
      <c r="A432">
        <v>703566</v>
      </c>
      <c r="E432" s="3"/>
    </row>
    <row r="433" spans="1:5" x14ac:dyDescent="0.3">
      <c r="A433">
        <v>706303</v>
      </c>
      <c r="E433" s="3"/>
    </row>
    <row r="434" spans="1:5" x14ac:dyDescent="0.3">
      <c r="A434">
        <v>706895</v>
      </c>
      <c r="E434" s="3"/>
    </row>
    <row r="435" spans="1:5" x14ac:dyDescent="0.3">
      <c r="A435">
        <v>707285</v>
      </c>
      <c r="E435" s="3"/>
    </row>
    <row r="436" spans="1:5" x14ac:dyDescent="0.3">
      <c r="A436">
        <v>707626</v>
      </c>
      <c r="E436" s="3"/>
    </row>
    <row r="437" spans="1:5" x14ac:dyDescent="0.3">
      <c r="A437">
        <v>709161</v>
      </c>
      <c r="E437" s="3"/>
    </row>
    <row r="438" spans="1:5" x14ac:dyDescent="0.3">
      <c r="A438">
        <v>709775</v>
      </c>
      <c r="E438" s="3"/>
    </row>
    <row r="439" spans="1:5" x14ac:dyDescent="0.3">
      <c r="A439">
        <v>711573</v>
      </c>
      <c r="E439" s="3"/>
    </row>
    <row r="440" spans="1:5" x14ac:dyDescent="0.3">
      <c r="A440">
        <v>711960</v>
      </c>
      <c r="E440" s="3"/>
    </row>
    <row r="441" spans="1:5" x14ac:dyDescent="0.3">
      <c r="A441">
        <v>712365</v>
      </c>
      <c r="E441" s="3"/>
    </row>
    <row r="442" spans="1:5" x14ac:dyDescent="0.3">
      <c r="A442">
        <v>712942</v>
      </c>
      <c r="E442" s="3"/>
    </row>
    <row r="443" spans="1:5" x14ac:dyDescent="0.3">
      <c r="A443">
        <v>713256</v>
      </c>
      <c r="E443" s="3"/>
    </row>
    <row r="444" spans="1:5" x14ac:dyDescent="0.3">
      <c r="A444">
        <v>715122</v>
      </c>
      <c r="E444" s="3"/>
    </row>
    <row r="445" spans="1:5" x14ac:dyDescent="0.3">
      <c r="A445">
        <v>715274</v>
      </c>
      <c r="E445" s="3"/>
    </row>
    <row r="446" spans="1:5" x14ac:dyDescent="0.3">
      <c r="A446">
        <v>717307</v>
      </c>
      <c r="E446" s="3"/>
    </row>
    <row r="447" spans="1:5" x14ac:dyDescent="0.3">
      <c r="A447">
        <v>718146</v>
      </c>
      <c r="E447" s="3"/>
    </row>
    <row r="448" spans="1:5" x14ac:dyDescent="0.3">
      <c r="A448">
        <v>721067</v>
      </c>
      <c r="E448" s="3"/>
    </row>
    <row r="449" spans="1:5" x14ac:dyDescent="0.3">
      <c r="A449">
        <v>721091</v>
      </c>
      <c r="E449" s="3"/>
    </row>
    <row r="450" spans="1:5" x14ac:dyDescent="0.3">
      <c r="A450">
        <v>721215</v>
      </c>
      <c r="E450" s="3"/>
    </row>
    <row r="451" spans="1:5" x14ac:dyDescent="0.3">
      <c r="A451">
        <v>721750</v>
      </c>
      <c r="E451" s="3"/>
    </row>
    <row r="452" spans="1:5" x14ac:dyDescent="0.3">
      <c r="A452">
        <v>721829</v>
      </c>
      <c r="E452" s="3"/>
    </row>
    <row r="453" spans="1:5" x14ac:dyDescent="0.3">
      <c r="A453">
        <v>722396</v>
      </c>
      <c r="E453" s="3"/>
    </row>
    <row r="454" spans="1:5" x14ac:dyDescent="0.3">
      <c r="A454">
        <v>723762</v>
      </c>
      <c r="E454" s="3"/>
    </row>
    <row r="455" spans="1:5" x14ac:dyDescent="0.3">
      <c r="A455">
        <v>726047</v>
      </c>
      <c r="E455" s="3"/>
    </row>
    <row r="456" spans="1:5" x14ac:dyDescent="0.3">
      <c r="A456">
        <v>728822</v>
      </c>
      <c r="E456" s="3"/>
    </row>
    <row r="457" spans="1:5" x14ac:dyDescent="0.3">
      <c r="A457">
        <v>733367</v>
      </c>
      <c r="E457" s="3"/>
    </row>
    <row r="458" spans="1:5" x14ac:dyDescent="0.3">
      <c r="A458">
        <v>734162</v>
      </c>
      <c r="E458" s="3"/>
    </row>
    <row r="459" spans="1:5" x14ac:dyDescent="0.3">
      <c r="A459">
        <v>735081</v>
      </c>
      <c r="E459" s="3"/>
    </row>
    <row r="460" spans="1:5" x14ac:dyDescent="0.3">
      <c r="A460">
        <v>735832</v>
      </c>
      <c r="E460" s="3"/>
    </row>
    <row r="461" spans="1:5" x14ac:dyDescent="0.3">
      <c r="A461">
        <v>737141</v>
      </c>
      <c r="E461" s="3"/>
    </row>
    <row r="462" spans="1:5" x14ac:dyDescent="0.3">
      <c r="A462">
        <v>739426</v>
      </c>
      <c r="E462" s="3"/>
    </row>
    <row r="463" spans="1:5" x14ac:dyDescent="0.3">
      <c r="A463">
        <v>741726</v>
      </c>
      <c r="E463" s="3"/>
    </row>
    <row r="464" spans="1:5" x14ac:dyDescent="0.3">
      <c r="A464">
        <v>742530</v>
      </c>
      <c r="E464" s="3"/>
    </row>
    <row r="465" spans="1:5" x14ac:dyDescent="0.3">
      <c r="A465">
        <v>742758</v>
      </c>
      <c r="E465" s="3"/>
    </row>
    <row r="466" spans="1:5" x14ac:dyDescent="0.3">
      <c r="A466">
        <v>743047</v>
      </c>
      <c r="E466" s="3"/>
    </row>
    <row r="467" spans="1:5" x14ac:dyDescent="0.3">
      <c r="A467">
        <v>746933</v>
      </c>
      <c r="E467" s="3"/>
    </row>
    <row r="468" spans="1:5" x14ac:dyDescent="0.3">
      <c r="A468">
        <v>747919</v>
      </c>
      <c r="E468" s="3"/>
    </row>
    <row r="469" spans="1:5" x14ac:dyDescent="0.3">
      <c r="A469">
        <v>749530</v>
      </c>
      <c r="E469" s="3"/>
    </row>
    <row r="470" spans="1:5" x14ac:dyDescent="0.3">
      <c r="A470">
        <v>749677</v>
      </c>
      <c r="E470" s="3"/>
    </row>
    <row r="471" spans="1:5" x14ac:dyDescent="0.3">
      <c r="A471">
        <v>751014</v>
      </c>
      <c r="E471" s="3"/>
    </row>
    <row r="472" spans="1:5" x14ac:dyDescent="0.3">
      <c r="A472">
        <v>751348</v>
      </c>
      <c r="E472" s="3"/>
    </row>
    <row r="473" spans="1:5" x14ac:dyDescent="0.3">
      <c r="A473">
        <v>752063</v>
      </c>
      <c r="E473" s="3"/>
    </row>
    <row r="474" spans="1:5" x14ac:dyDescent="0.3">
      <c r="A474">
        <v>752723</v>
      </c>
      <c r="E474" s="3"/>
    </row>
    <row r="475" spans="1:5" x14ac:dyDescent="0.3">
      <c r="A475">
        <v>753281</v>
      </c>
      <c r="E475" s="3"/>
    </row>
    <row r="476" spans="1:5" x14ac:dyDescent="0.3">
      <c r="A476">
        <v>753320</v>
      </c>
      <c r="E476" s="3"/>
    </row>
    <row r="477" spans="1:5" x14ac:dyDescent="0.3">
      <c r="A477">
        <v>754824</v>
      </c>
      <c r="E477" s="3"/>
    </row>
    <row r="478" spans="1:5" x14ac:dyDescent="0.3">
      <c r="A478">
        <v>755040</v>
      </c>
      <c r="E478" s="3"/>
    </row>
    <row r="479" spans="1:5" x14ac:dyDescent="0.3">
      <c r="A479">
        <v>755346</v>
      </c>
      <c r="E479" s="3"/>
    </row>
    <row r="480" spans="1:5" x14ac:dyDescent="0.3">
      <c r="A480">
        <v>755661</v>
      </c>
      <c r="E480" s="3"/>
    </row>
    <row r="481" spans="1:5" x14ac:dyDescent="0.3">
      <c r="A481">
        <v>755708</v>
      </c>
      <c r="E481" s="3"/>
    </row>
    <row r="482" spans="1:5" x14ac:dyDescent="0.3">
      <c r="A482">
        <v>755734</v>
      </c>
      <c r="E482" s="3"/>
    </row>
    <row r="483" spans="1:5" x14ac:dyDescent="0.3">
      <c r="A483">
        <v>755950</v>
      </c>
      <c r="E483" s="3"/>
    </row>
    <row r="484" spans="1:5" x14ac:dyDescent="0.3">
      <c r="A484">
        <v>757110</v>
      </c>
      <c r="E484" s="3"/>
    </row>
    <row r="485" spans="1:5" x14ac:dyDescent="0.3">
      <c r="A485">
        <v>757372</v>
      </c>
      <c r="E485" s="3"/>
    </row>
    <row r="486" spans="1:5" x14ac:dyDescent="0.3">
      <c r="A486">
        <v>757579</v>
      </c>
      <c r="E486" s="3"/>
    </row>
    <row r="487" spans="1:5" x14ac:dyDescent="0.3">
      <c r="A487">
        <v>758098</v>
      </c>
      <c r="E487" s="3"/>
    </row>
    <row r="488" spans="1:5" x14ac:dyDescent="0.3">
      <c r="A488">
        <v>758842</v>
      </c>
      <c r="E488" s="3"/>
    </row>
    <row r="489" spans="1:5" x14ac:dyDescent="0.3">
      <c r="A489">
        <v>760622</v>
      </c>
      <c r="E489" s="3"/>
    </row>
    <row r="490" spans="1:5" x14ac:dyDescent="0.3">
      <c r="A490">
        <v>761105</v>
      </c>
      <c r="E490" s="3"/>
    </row>
    <row r="491" spans="1:5" x14ac:dyDescent="0.3">
      <c r="A491">
        <v>762317</v>
      </c>
      <c r="E491" s="3"/>
    </row>
    <row r="492" spans="1:5" x14ac:dyDescent="0.3">
      <c r="A492">
        <v>762796</v>
      </c>
      <c r="E492" s="3"/>
    </row>
    <row r="493" spans="1:5" x14ac:dyDescent="0.3">
      <c r="A493">
        <v>764616</v>
      </c>
      <c r="E493" s="3"/>
    </row>
    <row r="494" spans="1:5" x14ac:dyDescent="0.3">
      <c r="A494">
        <v>764891</v>
      </c>
      <c r="E494" s="3"/>
    </row>
    <row r="495" spans="1:5" x14ac:dyDescent="0.3">
      <c r="A495">
        <v>765551</v>
      </c>
      <c r="E495" s="3"/>
    </row>
    <row r="496" spans="1:5" x14ac:dyDescent="0.3">
      <c r="A496">
        <v>765634</v>
      </c>
      <c r="E496" s="3"/>
    </row>
    <row r="497" spans="1:5" x14ac:dyDescent="0.3">
      <c r="A497">
        <v>770330</v>
      </c>
      <c r="E497" s="3"/>
    </row>
    <row r="498" spans="1:5" x14ac:dyDescent="0.3">
      <c r="A498">
        <v>770564</v>
      </c>
      <c r="E498" s="3"/>
    </row>
    <row r="499" spans="1:5" x14ac:dyDescent="0.3">
      <c r="A499">
        <v>771469</v>
      </c>
      <c r="E499" s="3"/>
    </row>
    <row r="500" spans="1:5" x14ac:dyDescent="0.3">
      <c r="A500">
        <v>775911</v>
      </c>
      <c r="E500" s="3"/>
    </row>
    <row r="501" spans="1:5" x14ac:dyDescent="0.3">
      <c r="A501">
        <v>776310</v>
      </c>
      <c r="E501" s="3"/>
    </row>
    <row r="502" spans="1:5" x14ac:dyDescent="0.3">
      <c r="A502">
        <v>777158</v>
      </c>
      <c r="E502" s="3"/>
    </row>
    <row r="503" spans="1:5" x14ac:dyDescent="0.3">
      <c r="A503">
        <v>778951</v>
      </c>
      <c r="E503" s="3"/>
    </row>
    <row r="504" spans="1:5" x14ac:dyDescent="0.3">
      <c r="A504">
        <v>780952</v>
      </c>
      <c r="E504" s="3"/>
    </row>
    <row r="505" spans="1:5" x14ac:dyDescent="0.3">
      <c r="A505">
        <v>781541</v>
      </c>
      <c r="E505" s="3"/>
    </row>
    <row r="506" spans="1:5" x14ac:dyDescent="0.3">
      <c r="A506">
        <v>781832</v>
      </c>
      <c r="E506" s="3"/>
    </row>
    <row r="507" spans="1:5" x14ac:dyDescent="0.3">
      <c r="A507">
        <v>781946</v>
      </c>
      <c r="E507" s="3"/>
    </row>
    <row r="508" spans="1:5" x14ac:dyDescent="0.3">
      <c r="A508">
        <v>785357</v>
      </c>
      <c r="E508" s="3"/>
    </row>
    <row r="509" spans="1:5" x14ac:dyDescent="0.3">
      <c r="B509" s="2"/>
      <c r="C509" s="2"/>
      <c r="D509" s="1">
        <f>SUBTOTAL(109,Table15[Stigning i kr])</f>
        <v>0</v>
      </c>
      <c r="E509" s="4" t="e">
        <f>AVERAGE(Table15[Stigning i procent])</f>
        <v>#DIV/0!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C3232-CA7E-453E-8296-B8C7CF168246}">
  <sheetPr>
    <tabColor rgb="FF92D050"/>
  </sheetPr>
  <dimension ref="A3:A4"/>
  <sheetViews>
    <sheetView workbookViewId="0">
      <selection activeCell="F15" sqref="F15"/>
    </sheetView>
  </sheetViews>
  <sheetFormatPr defaultRowHeight="14.4" x14ac:dyDescent="0.3"/>
  <cols>
    <col min="1" max="1" width="17.44140625" bestFit="1" customWidth="1"/>
  </cols>
  <sheetData>
    <row r="3" spans="1:1" x14ac:dyDescent="0.3">
      <c r="A3" t="s">
        <v>6</v>
      </c>
    </row>
    <row r="4" spans="1:1" x14ac:dyDescent="0.3">
      <c r="A4" s="2">
        <v>1684471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85B7F-F7B8-4BCA-BDEA-33F9343B31C4}">
  <sheetPr>
    <tabColor rgb="FF92D050"/>
  </sheetPr>
  <dimension ref="A1:E509"/>
  <sheetViews>
    <sheetView workbookViewId="0">
      <selection activeCell="C3" sqref="C3"/>
    </sheetView>
  </sheetViews>
  <sheetFormatPr defaultRowHeight="14.4" x14ac:dyDescent="0.3"/>
  <cols>
    <col min="1" max="1" width="16.6640625" customWidth="1"/>
    <col min="2" max="2" width="18.33203125" bestFit="1" customWidth="1"/>
    <col min="3" max="3" width="22.77734375" bestFit="1" customWidth="1"/>
    <col min="4" max="4" width="16.6640625" customWidth="1"/>
    <col min="5" max="5" width="18" bestFit="1" customWidth="1"/>
  </cols>
  <sheetData>
    <row r="1" spans="1:5" x14ac:dyDescent="0.3">
      <c r="A1" t="s">
        <v>0</v>
      </c>
      <c r="B1" t="s">
        <v>4</v>
      </c>
      <c r="C1" t="s">
        <v>5</v>
      </c>
      <c r="D1" t="s">
        <v>3</v>
      </c>
      <c r="E1" t="s">
        <v>7</v>
      </c>
    </row>
    <row r="2" spans="1:5" x14ac:dyDescent="0.3">
      <c r="A2">
        <v>221905</v>
      </c>
      <c r="B2">
        <f>IFERROR(VLOOKUP(Table1[[#This Row],[Kundenr]],Omsætning16[[Kundenr]:[Omsætning]],2,FALSE),"Var ikke kunde i 2016")</f>
        <v>23503</v>
      </c>
      <c r="C2">
        <f>IFERROR(VLOOKUP(Table1[[#This Row],[Kundenr]],Omsætning17[[Kundenr]:[Omsætning]],2,FALSE),"Har ikke købt i 2017 endnu")</f>
        <v>27777</v>
      </c>
      <c r="D2">
        <f>IFERROR(Table1[[#This Row],[Omsætning 17]]-Table1[[#This Row],[Omsætning 16]],"")</f>
        <v>4274</v>
      </c>
      <c r="E2" s="3">
        <f>IFERROR(Table1[[#This Row],[Stigning i kr]]/Table1[[#This Row],[Omsætning 16]],"")</f>
        <v>0.18184912564353486</v>
      </c>
    </row>
    <row r="3" spans="1:5" x14ac:dyDescent="0.3">
      <c r="A3">
        <v>223596</v>
      </c>
      <c r="B3">
        <f>IFERROR(VLOOKUP(Table1[[#This Row],[Kundenr]],Omsætning16[[Kundenr]:[Omsætning]],2,FALSE),"Var ikke kunde i 2016")</f>
        <v>16813</v>
      </c>
      <c r="C3">
        <f>IFERROR(VLOOKUP(Table1[[#This Row],[Kundenr]],Omsætning17[[Kundenr]:[Omsætning]],2,FALSE),"Har ikke købt i 2017 endnu")</f>
        <v>23531</v>
      </c>
      <c r="D3">
        <f>IFERROR(Table1[[#This Row],[Omsætning 17]]-Table1[[#This Row],[Omsætning 16]],"")</f>
        <v>6718</v>
      </c>
      <c r="E3" s="3">
        <f>IFERROR(Table1[[#This Row],[Stigning i kr]]/Table1[[#This Row],[Omsætning 16]],"")</f>
        <v>0.39957175994765953</v>
      </c>
    </row>
    <row r="4" spans="1:5" x14ac:dyDescent="0.3">
      <c r="A4">
        <v>225720</v>
      </c>
      <c r="B4">
        <f>IFERROR(VLOOKUP(Table1[[#This Row],[Kundenr]],Omsætning16[[Kundenr]:[Omsætning]],2,FALSE),"Var ikke kunde i 2016")</f>
        <v>3312</v>
      </c>
      <c r="C4">
        <f>IFERROR(VLOOKUP(Table1[[#This Row],[Kundenr]],Omsætning17[[Kundenr]:[Omsætning]],2,FALSE),"Har ikke købt i 2017 endnu")</f>
        <v>12250</v>
      </c>
      <c r="D4">
        <f>IFERROR(Table1[[#This Row],[Omsætning 17]]-Table1[[#This Row],[Omsætning 16]],"")</f>
        <v>8938</v>
      </c>
      <c r="E4" s="3">
        <f>IFERROR(Table1[[#This Row],[Stigning i kr]]/Table1[[#This Row],[Omsætning 16]],"")</f>
        <v>2.6986714975845412</v>
      </c>
    </row>
    <row r="5" spans="1:5" x14ac:dyDescent="0.3">
      <c r="A5">
        <v>225870</v>
      </c>
      <c r="B5">
        <f>IFERROR(VLOOKUP(Table1[[#This Row],[Kundenr]],Omsætning16[[Kundenr]:[Omsætning]],2,FALSE),"Var ikke kunde i 2016")</f>
        <v>1993</v>
      </c>
      <c r="C5">
        <f>IFERROR(VLOOKUP(Table1[[#This Row],[Kundenr]],Omsætning17[[Kundenr]:[Omsætning]],2,FALSE),"Har ikke købt i 2017 endnu")</f>
        <v>6989</v>
      </c>
      <c r="D5">
        <f>IFERROR(Table1[[#This Row],[Omsætning 17]]-Table1[[#This Row],[Omsætning 16]],"")</f>
        <v>4996</v>
      </c>
      <c r="E5" s="3">
        <f>IFERROR(Table1[[#This Row],[Stigning i kr]]/Table1[[#This Row],[Omsætning 16]],"")</f>
        <v>2.5067737079779229</v>
      </c>
    </row>
    <row r="6" spans="1:5" x14ac:dyDescent="0.3">
      <c r="A6">
        <v>227085</v>
      </c>
      <c r="B6">
        <f>IFERROR(VLOOKUP(Table1[[#This Row],[Kundenr]],Omsætning16[[Kundenr]:[Omsætning]],2,FALSE),"Var ikke kunde i 2016")</f>
        <v>11960</v>
      </c>
      <c r="C6">
        <f>IFERROR(VLOOKUP(Table1[[#This Row],[Kundenr]],Omsætning17[[Kundenr]:[Omsætning]],2,FALSE),"Har ikke købt i 2017 endnu")</f>
        <v>26823</v>
      </c>
      <c r="D6">
        <f>IFERROR(Table1[[#This Row],[Omsætning 17]]-Table1[[#This Row],[Omsætning 16]],"")</f>
        <v>14863</v>
      </c>
      <c r="E6" s="3">
        <f>IFERROR(Table1[[#This Row],[Stigning i kr]]/Table1[[#This Row],[Omsætning 16]],"")</f>
        <v>1.2427257525083613</v>
      </c>
    </row>
    <row r="7" spans="1:5" x14ac:dyDescent="0.3">
      <c r="A7">
        <v>229075</v>
      </c>
      <c r="B7">
        <f>IFERROR(VLOOKUP(Table1[[#This Row],[Kundenr]],Omsætning16[[Kundenr]:[Omsætning]],2,FALSE),"Var ikke kunde i 2016")</f>
        <v>25993</v>
      </c>
      <c r="C7">
        <f>IFERROR(VLOOKUP(Table1[[#This Row],[Kundenr]],Omsætning17[[Kundenr]:[Omsætning]],2,FALSE),"Har ikke købt i 2017 endnu")</f>
        <v>17396</v>
      </c>
      <c r="D7">
        <f>IFERROR(Table1[[#This Row],[Omsætning 17]]-Table1[[#This Row],[Omsætning 16]],"")</f>
        <v>-8597</v>
      </c>
      <c r="E7" s="3">
        <f>IFERROR(Table1[[#This Row],[Stigning i kr]]/Table1[[#This Row],[Omsætning 16]],"")</f>
        <v>-0.33074289231716231</v>
      </c>
    </row>
    <row r="8" spans="1:5" x14ac:dyDescent="0.3">
      <c r="A8">
        <v>231395</v>
      </c>
      <c r="B8">
        <f>IFERROR(VLOOKUP(Table1[[#This Row],[Kundenr]],Omsætning16[[Kundenr]:[Omsætning]],2,FALSE),"Var ikke kunde i 2016")</f>
        <v>24112</v>
      </c>
      <c r="C8">
        <f>IFERROR(VLOOKUP(Table1[[#This Row],[Kundenr]],Omsætning17[[Kundenr]:[Omsætning]],2,FALSE),"Har ikke købt i 2017 endnu")</f>
        <v>25419</v>
      </c>
      <c r="D8">
        <f>IFERROR(Table1[[#This Row],[Omsætning 17]]-Table1[[#This Row],[Omsætning 16]],"")</f>
        <v>1307</v>
      </c>
      <c r="E8" s="3">
        <f>IFERROR(Table1[[#This Row],[Stigning i kr]]/Table1[[#This Row],[Omsætning 16]],"")</f>
        <v>5.4205374917053746E-2</v>
      </c>
    </row>
    <row r="9" spans="1:5" x14ac:dyDescent="0.3">
      <c r="A9">
        <v>234576</v>
      </c>
      <c r="B9">
        <f>IFERROR(VLOOKUP(Table1[[#This Row],[Kundenr]],Omsætning16[[Kundenr]:[Omsætning]],2,FALSE),"Var ikke kunde i 2016")</f>
        <v>10663</v>
      </c>
      <c r="C9">
        <f>IFERROR(VLOOKUP(Table1[[#This Row],[Kundenr]],Omsætning17[[Kundenr]:[Omsætning]],2,FALSE),"Har ikke købt i 2017 endnu")</f>
        <v>5462</v>
      </c>
      <c r="D9">
        <f>IFERROR(Table1[[#This Row],[Omsætning 17]]-Table1[[#This Row],[Omsætning 16]],"")</f>
        <v>-5201</v>
      </c>
      <c r="E9" s="3">
        <f>IFERROR(Table1[[#This Row],[Stigning i kr]]/Table1[[#This Row],[Omsætning 16]],"")</f>
        <v>-0.48776141798743317</v>
      </c>
    </row>
    <row r="10" spans="1:5" x14ac:dyDescent="0.3">
      <c r="A10">
        <v>234856</v>
      </c>
      <c r="B10" t="str">
        <f>IFERROR(VLOOKUP(Table1[[#This Row],[Kundenr]],Omsætning16[[Kundenr]:[Omsætning]],2,FALSE),"Var ikke kunde i 2016")</f>
        <v>Var ikke kunde i 2016</v>
      </c>
      <c r="C10">
        <f>IFERROR(VLOOKUP(Table1[[#This Row],[Kundenr]],Omsætning17[[Kundenr]:[Omsætning]],2,FALSE),"Har ikke købt i 2017 endnu")</f>
        <v>26407</v>
      </c>
      <c r="D10" t="str">
        <f>IFERROR(Table1[[#This Row],[Omsætning 17]]-Table1[[#This Row],[Omsætning 16]],"")</f>
        <v/>
      </c>
      <c r="E10" s="3" t="str">
        <f>IFERROR(Table1[[#This Row],[Stigning i kr]]/Table1[[#This Row],[Omsætning 16]],"")</f>
        <v/>
      </c>
    </row>
    <row r="11" spans="1:5" x14ac:dyDescent="0.3">
      <c r="A11">
        <v>235335</v>
      </c>
      <c r="B11">
        <f>IFERROR(VLOOKUP(Table1[[#This Row],[Kundenr]],Omsætning16[[Kundenr]:[Omsætning]],2,FALSE),"Var ikke kunde i 2016")</f>
        <v>20535</v>
      </c>
      <c r="C11">
        <f>IFERROR(VLOOKUP(Table1[[#This Row],[Kundenr]],Omsætning17[[Kundenr]:[Omsætning]],2,FALSE),"Har ikke købt i 2017 endnu")</f>
        <v>3559</v>
      </c>
      <c r="D11">
        <f>IFERROR(Table1[[#This Row],[Omsætning 17]]-Table1[[#This Row],[Omsætning 16]],"")</f>
        <v>-16976</v>
      </c>
      <c r="E11" s="3">
        <f>IFERROR(Table1[[#This Row],[Stigning i kr]]/Table1[[#This Row],[Omsætning 16]],"")</f>
        <v>-0.82668614560506448</v>
      </c>
    </row>
    <row r="12" spans="1:5" x14ac:dyDescent="0.3">
      <c r="A12">
        <v>235468</v>
      </c>
      <c r="B12">
        <f>IFERROR(VLOOKUP(Table1[[#This Row],[Kundenr]],Omsætning16[[Kundenr]:[Omsætning]],2,FALSE),"Var ikke kunde i 2016")</f>
        <v>5391</v>
      </c>
      <c r="C12">
        <f>IFERROR(VLOOKUP(Table1[[#This Row],[Kundenr]],Omsætning17[[Kundenr]:[Omsætning]],2,FALSE),"Har ikke købt i 2017 endnu")</f>
        <v>25101</v>
      </c>
      <c r="D12">
        <f>IFERROR(Table1[[#This Row],[Omsætning 17]]-Table1[[#This Row],[Omsætning 16]],"")</f>
        <v>19710</v>
      </c>
      <c r="E12" s="3">
        <f>IFERROR(Table1[[#This Row],[Stigning i kr]]/Table1[[#This Row],[Omsætning 16]],"")</f>
        <v>3.656093489148581</v>
      </c>
    </row>
    <row r="13" spans="1:5" x14ac:dyDescent="0.3">
      <c r="A13">
        <v>238878</v>
      </c>
      <c r="B13">
        <f>IFERROR(VLOOKUP(Table1[[#This Row],[Kundenr]],Omsætning16[[Kundenr]:[Omsætning]],2,FALSE),"Var ikke kunde i 2016")</f>
        <v>26164</v>
      </c>
      <c r="C13">
        <f>IFERROR(VLOOKUP(Table1[[#This Row],[Kundenr]],Omsætning17[[Kundenr]:[Omsætning]],2,FALSE),"Har ikke købt i 2017 endnu")</f>
        <v>10404</v>
      </c>
      <c r="D13">
        <f>IFERROR(Table1[[#This Row],[Omsætning 17]]-Table1[[#This Row],[Omsætning 16]],"")</f>
        <v>-15760</v>
      </c>
      <c r="E13" s="3">
        <f>IFERROR(Table1[[#This Row],[Stigning i kr]]/Table1[[#This Row],[Omsætning 16]],"")</f>
        <v>-0.60235438006421038</v>
      </c>
    </row>
    <row r="14" spans="1:5" x14ac:dyDescent="0.3">
      <c r="A14">
        <v>239953</v>
      </c>
      <c r="B14">
        <f>IFERROR(VLOOKUP(Table1[[#This Row],[Kundenr]],Omsætning16[[Kundenr]:[Omsætning]],2,FALSE),"Var ikke kunde i 2016")</f>
        <v>17285</v>
      </c>
      <c r="C14">
        <f>IFERROR(VLOOKUP(Table1[[#This Row],[Kundenr]],Omsætning17[[Kundenr]:[Omsætning]],2,FALSE),"Har ikke købt i 2017 endnu")</f>
        <v>529</v>
      </c>
      <c r="D14">
        <f>IFERROR(Table1[[#This Row],[Omsætning 17]]-Table1[[#This Row],[Omsætning 16]],"")</f>
        <v>-16756</v>
      </c>
      <c r="E14" s="3">
        <f>IFERROR(Table1[[#This Row],[Stigning i kr]]/Table1[[#This Row],[Omsætning 16]],"")</f>
        <v>-0.96939542956320512</v>
      </c>
    </row>
    <row r="15" spans="1:5" x14ac:dyDescent="0.3">
      <c r="A15">
        <v>240773</v>
      </c>
      <c r="B15">
        <f>IFERROR(VLOOKUP(Table1[[#This Row],[Kundenr]],Omsætning16[[Kundenr]:[Omsætning]],2,FALSE),"Var ikke kunde i 2016")</f>
        <v>7223</v>
      </c>
      <c r="C15">
        <f>IFERROR(VLOOKUP(Table1[[#This Row],[Kundenr]],Omsætning17[[Kundenr]:[Omsætning]],2,FALSE),"Har ikke købt i 2017 endnu")</f>
        <v>2997</v>
      </c>
      <c r="D15">
        <f>IFERROR(Table1[[#This Row],[Omsætning 17]]-Table1[[#This Row],[Omsætning 16]],"")</f>
        <v>-4226</v>
      </c>
      <c r="E15" s="3">
        <f>IFERROR(Table1[[#This Row],[Stigning i kr]]/Table1[[#This Row],[Omsætning 16]],"")</f>
        <v>-0.58507545341270939</v>
      </c>
    </row>
    <row r="16" spans="1:5" x14ac:dyDescent="0.3">
      <c r="A16">
        <v>241580</v>
      </c>
      <c r="B16">
        <f>IFERROR(VLOOKUP(Table1[[#This Row],[Kundenr]],Omsætning16[[Kundenr]:[Omsætning]],2,FALSE),"Var ikke kunde i 2016")</f>
        <v>23906</v>
      </c>
      <c r="C16">
        <f>IFERROR(VLOOKUP(Table1[[#This Row],[Kundenr]],Omsætning17[[Kundenr]:[Omsætning]],2,FALSE),"Har ikke købt i 2017 endnu")</f>
        <v>33014</v>
      </c>
      <c r="D16">
        <f>IFERROR(Table1[[#This Row],[Omsætning 17]]-Table1[[#This Row],[Omsætning 16]],"")</f>
        <v>9108</v>
      </c>
      <c r="E16" s="3">
        <f>IFERROR(Table1[[#This Row],[Stigning i kr]]/Table1[[#This Row],[Omsætning 16]],"")</f>
        <v>0.38099221952647871</v>
      </c>
    </row>
    <row r="17" spans="1:5" x14ac:dyDescent="0.3">
      <c r="A17">
        <v>242063</v>
      </c>
      <c r="B17">
        <f>IFERROR(VLOOKUP(Table1[[#This Row],[Kundenr]],Omsætning16[[Kundenr]:[Omsætning]],2,FALSE),"Var ikke kunde i 2016")</f>
        <v>25119</v>
      </c>
      <c r="C17">
        <f>IFERROR(VLOOKUP(Table1[[#This Row],[Kundenr]],Omsætning17[[Kundenr]:[Omsætning]],2,FALSE),"Har ikke købt i 2017 endnu")</f>
        <v>15825</v>
      </c>
      <c r="D17">
        <f>IFERROR(Table1[[#This Row],[Omsætning 17]]-Table1[[#This Row],[Omsætning 16]],"")</f>
        <v>-9294</v>
      </c>
      <c r="E17" s="3">
        <f>IFERROR(Table1[[#This Row],[Stigning i kr]]/Table1[[#This Row],[Omsætning 16]],"")</f>
        <v>-0.3699988056849397</v>
      </c>
    </row>
    <row r="18" spans="1:5" x14ac:dyDescent="0.3">
      <c r="A18">
        <v>242622</v>
      </c>
      <c r="B18">
        <f>IFERROR(VLOOKUP(Table1[[#This Row],[Kundenr]],Omsætning16[[Kundenr]:[Omsætning]],2,FALSE),"Var ikke kunde i 2016")</f>
        <v>23815</v>
      </c>
      <c r="C18">
        <f>IFERROR(VLOOKUP(Table1[[#This Row],[Kundenr]],Omsætning17[[Kundenr]:[Omsætning]],2,FALSE),"Har ikke købt i 2017 endnu")</f>
        <v>4379</v>
      </c>
      <c r="D18">
        <f>IFERROR(Table1[[#This Row],[Omsætning 17]]-Table1[[#This Row],[Omsætning 16]],"")</f>
        <v>-19436</v>
      </c>
      <c r="E18" s="3">
        <f>IFERROR(Table1[[#This Row],[Stigning i kr]]/Table1[[#This Row],[Omsætning 16]],"")</f>
        <v>-0.81612429141297504</v>
      </c>
    </row>
    <row r="19" spans="1:5" x14ac:dyDescent="0.3">
      <c r="A19">
        <v>242713</v>
      </c>
      <c r="B19">
        <f>IFERROR(VLOOKUP(Table1[[#This Row],[Kundenr]],Omsætning16[[Kundenr]:[Omsætning]],2,FALSE),"Var ikke kunde i 2016")</f>
        <v>25322</v>
      </c>
      <c r="C19">
        <f>IFERROR(VLOOKUP(Table1[[#This Row],[Kundenr]],Omsætning17[[Kundenr]:[Omsætning]],2,FALSE),"Har ikke købt i 2017 endnu")</f>
        <v>7271</v>
      </c>
      <c r="D19">
        <f>IFERROR(Table1[[#This Row],[Omsætning 17]]-Table1[[#This Row],[Omsætning 16]],"")</f>
        <v>-18051</v>
      </c>
      <c r="E19" s="3">
        <f>IFERROR(Table1[[#This Row],[Stigning i kr]]/Table1[[#This Row],[Omsætning 16]],"")</f>
        <v>-0.712858384013901</v>
      </c>
    </row>
    <row r="20" spans="1:5" x14ac:dyDescent="0.3">
      <c r="A20">
        <v>242727</v>
      </c>
      <c r="B20">
        <f>IFERROR(VLOOKUP(Table1[[#This Row],[Kundenr]],Omsætning16[[Kundenr]:[Omsætning]],2,FALSE),"Var ikke kunde i 2016")</f>
        <v>8084</v>
      </c>
      <c r="C20">
        <f>IFERROR(VLOOKUP(Table1[[#This Row],[Kundenr]],Omsætning17[[Kundenr]:[Omsætning]],2,FALSE),"Har ikke købt i 2017 endnu")</f>
        <v>25571</v>
      </c>
      <c r="D20">
        <f>IFERROR(Table1[[#This Row],[Omsætning 17]]-Table1[[#This Row],[Omsætning 16]],"")</f>
        <v>17487</v>
      </c>
      <c r="E20" s="3">
        <f>IFERROR(Table1[[#This Row],[Stigning i kr]]/Table1[[#This Row],[Omsætning 16]],"")</f>
        <v>2.1631618010885698</v>
      </c>
    </row>
    <row r="21" spans="1:5" x14ac:dyDescent="0.3">
      <c r="A21">
        <v>243835</v>
      </c>
      <c r="B21">
        <f>IFERROR(VLOOKUP(Table1[[#This Row],[Kundenr]],Omsætning16[[Kundenr]:[Omsætning]],2,FALSE),"Var ikke kunde i 2016")</f>
        <v>13417</v>
      </c>
      <c r="C21">
        <f>IFERROR(VLOOKUP(Table1[[#This Row],[Kundenr]],Omsætning17[[Kundenr]:[Omsætning]],2,FALSE),"Har ikke købt i 2017 endnu")</f>
        <v>13438</v>
      </c>
      <c r="D21">
        <f>IFERROR(Table1[[#This Row],[Omsætning 17]]-Table1[[#This Row],[Omsætning 16]],"")</f>
        <v>21</v>
      </c>
      <c r="E21" s="3">
        <f>IFERROR(Table1[[#This Row],[Stigning i kr]]/Table1[[#This Row],[Omsætning 16]],"")</f>
        <v>1.5651785048818663E-3</v>
      </c>
    </row>
    <row r="22" spans="1:5" x14ac:dyDescent="0.3">
      <c r="A22">
        <v>244446</v>
      </c>
      <c r="B22">
        <f>IFERROR(VLOOKUP(Table1[[#This Row],[Kundenr]],Omsætning16[[Kundenr]:[Omsætning]],2,FALSE),"Var ikke kunde i 2016")</f>
        <v>23603</v>
      </c>
      <c r="C22">
        <f>IFERROR(VLOOKUP(Table1[[#This Row],[Kundenr]],Omsætning17[[Kundenr]:[Omsætning]],2,FALSE),"Har ikke købt i 2017 endnu")</f>
        <v>9349</v>
      </c>
      <c r="D22">
        <f>IFERROR(Table1[[#This Row],[Omsætning 17]]-Table1[[#This Row],[Omsætning 16]],"")</f>
        <v>-14254</v>
      </c>
      <c r="E22" s="3">
        <f>IFERROR(Table1[[#This Row],[Stigning i kr]]/Table1[[#This Row],[Omsætning 16]],"")</f>
        <v>-0.60390628309960603</v>
      </c>
    </row>
    <row r="23" spans="1:5" x14ac:dyDescent="0.3">
      <c r="A23">
        <v>244695</v>
      </c>
      <c r="B23">
        <f>IFERROR(VLOOKUP(Table1[[#This Row],[Kundenr]],Omsætning16[[Kundenr]:[Omsætning]],2,FALSE),"Var ikke kunde i 2016")</f>
        <v>26386</v>
      </c>
      <c r="C23" t="str">
        <f>IFERROR(VLOOKUP(Table1[[#This Row],[Kundenr]],Omsætning17[[Kundenr]:[Omsætning]],2,FALSE),"Har ikke købt i 2017 endnu")</f>
        <v>Har ikke købt i 2017 endnu</v>
      </c>
      <c r="D23" t="str">
        <f>IFERROR(Table1[[#This Row],[Omsætning 17]]-Table1[[#This Row],[Omsætning 16]],"")</f>
        <v/>
      </c>
      <c r="E23" s="3" t="str">
        <f>IFERROR(Table1[[#This Row],[Stigning i kr]]/Table1[[#This Row],[Omsætning 16]],"")</f>
        <v/>
      </c>
    </row>
    <row r="24" spans="1:5" x14ac:dyDescent="0.3">
      <c r="A24">
        <v>245878</v>
      </c>
      <c r="B24">
        <f>IFERROR(VLOOKUP(Table1[[#This Row],[Kundenr]],Omsætning16[[Kundenr]:[Omsætning]],2,FALSE),"Var ikke kunde i 2016")</f>
        <v>14188</v>
      </c>
      <c r="C24">
        <f>IFERROR(VLOOKUP(Table1[[#This Row],[Kundenr]],Omsætning17[[Kundenr]:[Omsætning]],2,FALSE),"Har ikke købt i 2017 endnu")</f>
        <v>8807</v>
      </c>
      <c r="D24">
        <f>IFERROR(Table1[[#This Row],[Omsætning 17]]-Table1[[#This Row],[Omsætning 16]],"")</f>
        <v>-5381</v>
      </c>
      <c r="E24" s="3">
        <f>IFERROR(Table1[[#This Row],[Stigning i kr]]/Table1[[#This Row],[Omsætning 16]],"")</f>
        <v>-0.37926416690160697</v>
      </c>
    </row>
    <row r="25" spans="1:5" x14ac:dyDescent="0.3">
      <c r="A25">
        <v>246163</v>
      </c>
      <c r="B25">
        <f>IFERROR(VLOOKUP(Table1[[#This Row],[Kundenr]],Omsætning16[[Kundenr]:[Omsætning]],2,FALSE),"Var ikke kunde i 2016")</f>
        <v>13106</v>
      </c>
      <c r="C25">
        <f>IFERROR(VLOOKUP(Table1[[#This Row],[Kundenr]],Omsætning17[[Kundenr]:[Omsætning]],2,FALSE),"Har ikke købt i 2017 endnu")</f>
        <v>20772</v>
      </c>
      <c r="D25">
        <f>IFERROR(Table1[[#This Row],[Omsætning 17]]-Table1[[#This Row],[Omsætning 16]],"")</f>
        <v>7666</v>
      </c>
      <c r="E25" s="3">
        <f>IFERROR(Table1[[#This Row],[Stigning i kr]]/Table1[[#This Row],[Omsætning 16]],"")</f>
        <v>0.58492293605981993</v>
      </c>
    </row>
    <row r="26" spans="1:5" x14ac:dyDescent="0.3">
      <c r="A26">
        <v>249260</v>
      </c>
      <c r="B26">
        <f>IFERROR(VLOOKUP(Table1[[#This Row],[Kundenr]],Omsætning16[[Kundenr]:[Omsætning]],2,FALSE),"Var ikke kunde i 2016")</f>
        <v>22410</v>
      </c>
      <c r="C26">
        <f>IFERROR(VLOOKUP(Table1[[#This Row],[Kundenr]],Omsætning17[[Kundenr]:[Omsætning]],2,FALSE),"Har ikke købt i 2017 endnu")</f>
        <v>7100</v>
      </c>
      <c r="D26">
        <f>IFERROR(Table1[[#This Row],[Omsætning 17]]-Table1[[#This Row],[Omsætning 16]],"")</f>
        <v>-15310</v>
      </c>
      <c r="E26" s="3">
        <f>IFERROR(Table1[[#This Row],[Stigning i kr]]/Table1[[#This Row],[Omsætning 16]],"")</f>
        <v>-0.68317715305667115</v>
      </c>
    </row>
    <row r="27" spans="1:5" x14ac:dyDescent="0.3">
      <c r="A27">
        <v>249805</v>
      </c>
      <c r="B27">
        <f>IFERROR(VLOOKUP(Table1[[#This Row],[Kundenr]],Omsætning16[[Kundenr]:[Omsætning]],2,FALSE),"Var ikke kunde i 2016")</f>
        <v>14603</v>
      </c>
      <c r="C27">
        <f>IFERROR(VLOOKUP(Table1[[#This Row],[Kundenr]],Omsætning17[[Kundenr]:[Omsætning]],2,FALSE),"Har ikke købt i 2017 endnu")</f>
        <v>30561</v>
      </c>
      <c r="D27">
        <f>IFERROR(Table1[[#This Row],[Omsætning 17]]-Table1[[#This Row],[Omsætning 16]],"")</f>
        <v>15958</v>
      </c>
      <c r="E27" s="3">
        <f>IFERROR(Table1[[#This Row],[Stigning i kr]]/Table1[[#This Row],[Omsætning 16]],"")</f>
        <v>1.0927891529137848</v>
      </c>
    </row>
    <row r="28" spans="1:5" x14ac:dyDescent="0.3">
      <c r="A28">
        <v>249913</v>
      </c>
      <c r="B28">
        <f>IFERROR(VLOOKUP(Table1[[#This Row],[Kundenr]],Omsætning16[[Kundenr]:[Omsætning]],2,FALSE),"Var ikke kunde i 2016")</f>
        <v>16950</v>
      </c>
      <c r="C28">
        <f>IFERROR(VLOOKUP(Table1[[#This Row],[Kundenr]],Omsætning17[[Kundenr]:[Omsætning]],2,FALSE),"Har ikke købt i 2017 endnu")</f>
        <v>27224</v>
      </c>
      <c r="D28">
        <f>IFERROR(Table1[[#This Row],[Omsætning 17]]-Table1[[#This Row],[Omsætning 16]],"")</f>
        <v>10274</v>
      </c>
      <c r="E28" s="3">
        <f>IFERROR(Table1[[#This Row],[Stigning i kr]]/Table1[[#This Row],[Omsætning 16]],"")</f>
        <v>0.60613569321533922</v>
      </c>
    </row>
    <row r="29" spans="1:5" x14ac:dyDescent="0.3">
      <c r="A29">
        <v>250141</v>
      </c>
      <c r="B29">
        <f>IFERROR(VLOOKUP(Table1[[#This Row],[Kundenr]],Omsætning16[[Kundenr]:[Omsætning]],2,FALSE),"Var ikke kunde i 2016")</f>
        <v>6426</v>
      </c>
      <c r="C29">
        <f>IFERROR(VLOOKUP(Table1[[#This Row],[Kundenr]],Omsætning17[[Kundenr]:[Omsætning]],2,FALSE),"Har ikke købt i 2017 endnu")</f>
        <v>33354</v>
      </c>
      <c r="D29">
        <f>IFERROR(Table1[[#This Row],[Omsætning 17]]-Table1[[#This Row],[Omsætning 16]],"")</f>
        <v>26928</v>
      </c>
      <c r="E29" s="3">
        <f>IFERROR(Table1[[#This Row],[Stigning i kr]]/Table1[[#This Row],[Omsætning 16]],"")</f>
        <v>4.1904761904761907</v>
      </c>
    </row>
    <row r="30" spans="1:5" x14ac:dyDescent="0.3">
      <c r="A30">
        <v>252812</v>
      </c>
      <c r="B30">
        <f>IFERROR(VLOOKUP(Table1[[#This Row],[Kundenr]],Omsætning16[[Kundenr]:[Omsætning]],2,FALSE),"Var ikke kunde i 2016")</f>
        <v>2952</v>
      </c>
      <c r="C30">
        <f>IFERROR(VLOOKUP(Table1[[#This Row],[Kundenr]],Omsætning17[[Kundenr]:[Omsætning]],2,FALSE),"Har ikke købt i 2017 endnu")</f>
        <v>11505</v>
      </c>
      <c r="D30">
        <f>IFERROR(Table1[[#This Row],[Omsætning 17]]-Table1[[#This Row],[Omsætning 16]],"")</f>
        <v>8553</v>
      </c>
      <c r="E30" s="3">
        <f>IFERROR(Table1[[#This Row],[Stigning i kr]]/Table1[[#This Row],[Omsætning 16]],"")</f>
        <v>2.8973577235772359</v>
      </c>
    </row>
    <row r="31" spans="1:5" x14ac:dyDescent="0.3">
      <c r="A31">
        <v>260420</v>
      </c>
      <c r="B31">
        <f>IFERROR(VLOOKUP(Table1[[#This Row],[Kundenr]],Omsætning16[[Kundenr]:[Omsætning]],2,FALSE),"Var ikke kunde i 2016")</f>
        <v>6839</v>
      </c>
      <c r="C31">
        <f>IFERROR(VLOOKUP(Table1[[#This Row],[Kundenr]],Omsætning17[[Kundenr]:[Omsætning]],2,FALSE),"Har ikke købt i 2017 endnu")</f>
        <v>16359</v>
      </c>
      <c r="D31">
        <f>IFERROR(Table1[[#This Row],[Omsætning 17]]-Table1[[#This Row],[Omsætning 16]],"")</f>
        <v>9520</v>
      </c>
      <c r="E31" s="3">
        <f>IFERROR(Table1[[#This Row],[Stigning i kr]]/Table1[[#This Row],[Omsætning 16]],"")</f>
        <v>1.392016376663255</v>
      </c>
    </row>
    <row r="32" spans="1:5" x14ac:dyDescent="0.3">
      <c r="A32">
        <v>262573</v>
      </c>
      <c r="B32">
        <f>IFERROR(VLOOKUP(Table1[[#This Row],[Kundenr]],Omsætning16[[Kundenr]:[Omsætning]],2,FALSE),"Var ikke kunde i 2016")</f>
        <v>13913</v>
      </c>
      <c r="C32">
        <f>IFERROR(VLOOKUP(Table1[[#This Row],[Kundenr]],Omsætning17[[Kundenr]:[Omsætning]],2,FALSE),"Har ikke købt i 2017 endnu")</f>
        <v>14640</v>
      </c>
      <c r="D32">
        <f>IFERROR(Table1[[#This Row],[Omsætning 17]]-Table1[[#This Row],[Omsætning 16]],"")</f>
        <v>727</v>
      </c>
      <c r="E32" s="3">
        <f>IFERROR(Table1[[#This Row],[Stigning i kr]]/Table1[[#This Row],[Omsætning 16]],"")</f>
        <v>5.2253288291525909E-2</v>
      </c>
    </row>
    <row r="33" spans="1:5" x14ac:dyDescent="0.3">
      <c r="A33">
        <v>263260</v>
      </c>
      <c r="B33">
        <f>IFERROR(VLOOKUP(Table1[[#This Row],[Kundenr]],Omsætning16[[Kundenr]:[Omsætning]],2,FALSE),"Var ikke kunde i 2016")</f>
        <v>12403</v>
      </c>
      <c r="C33">
        <f>IFERROR(VLOOKUP(Table1[[#This Row],[Kundenr]],Omsætning17[[Kundenr]:[Omsætning]],2,FALSE),"Har ikke købt i 2017 endnu")</f>
        <v>2476</v>
      </c>
      <c r="D33">
        <f>IFERROR(Table1[[#This Row],[Omsætning 17]]-Table1[[#This Row],[Omsætning 16]],"")</f>
        <v>-9927</v>
      </c>
      <c r="E33" s="3">
        <f>IFERROR(Table1[[#This Row],[Stigning i kr]]/Table1[[#This Row],[Omsætning 16]],"")</f>
        <v>-0.80037087801338391</v>
      </c>
    </row>
    <row r="34" spans="1:5" x14ac:dyDescent="0.3">
      <c r="A34">
        <v>263598</v>
      </c>
      <c r="B34">
        <f>IFERROR(VLOOKUP(Table1[[#This Row],[Kundenr]],Omsætning16[[Kundenr]:[Omsætning]],2,FALSE),"Var ikke kunde i 2016")</f>
        <v>4903</v>
      </c>
      <c r="C34">
        <f>IFERROR(VLOOKUP(Table1[[#This Row],[Kundenr]],Omsætning17[[Kundenr]:[Omsætning]],2,FALSE),"Har ikke købt i 2017 endnu")</f>
        <v>17074</v>
      </c>
      <c r="D34">
        <f>IFERROR(Table1[[#This Row],[Omsætning 17]]-Table1[[#This Row],[Omsætning 16]],"")</f>
        <v>12171</v>
      </c>
      <c r="E34" s="3">
        <f>IFERROR(Table1[[#This Row],[Stigning i kr]]/Table1[[#This Row],[Omsætning 16]],"")</f>
        <v>2.4823577401590864</v>
      </c>
    </row>
    <row r="35" spans="1:5" x14ac:dyDescent="0.3">
      <c r="A35">
        <v>264425</v>
      </c>
      <c r="B35">
        <f>IFERROR(VLOOKUP(Table1[[#This Row],[Kundenr]],Omsætning16[[Kundenr]:[Omsætning]],2,FALSE),"Var ikke kunde i 2016")</f>
        <v>16997</v>
      </c>
      <c r="C35">
        <f>IFERROR(VLOOKUP(Table1[[#This Row],[Kundenr]],Omsætning17[[Kundenr]:[Omsætning]],2,FALSE),"Har ikke købt i 2017 endnu")</f>
        <v>20157</v>
      </c>
      <c r="D35">
        <f>IFERROR(Table1[[#This Row],[Omsætning 17]]-Table1[[#This Row],[Omsætning 16]],"")</f>
        <v>3160</v>
      </c>
      <c r="E35" s="3">
        <f>IFERROR(Table1[[#This Row],[Stigning i kr]]/Table1[[#This Row],[Omsætning 16]],"")</f>
        <v>0.18591516149908807</v>
      </c>
    </row>
    <row r="36" spans="1:5" x14ac:dyDescent="0.3">
      <c r="A36">
        <v>270125</v>
      </c>
      <c r="B36">
        <f>IFERROR(VLOOKUP(Table1[[#This Row],[Kundenr]],Omsætning16[[Kundenr]:[Omsætning]],2,FALSE),"Var ikke kunde i 2016")</f>
        <v>13419</v>
      </c>
      <c r="C36">
        <f>IFERROR(VLOOKUP(Table1[[#This Row],[Kundenr]],Omsætning17[[Kundenr]:[Omsætning]],2,FALSE),"Har ikke købt i 2017 endnu")</f>
        <v>6920</v>
      </c>
      <c r="D36">
        <f>IFERROR(Table1[[#This Row],[Omsætning 17]]-Table1[[#This Row],[Omsætning 16]],"")</f>
        <v>-6499</v>
      </c>
      <c r="E36" s="3">
        <f>IFERROR(Table1[[#This Row],[Stigning i kr]]/Table1[[#This Row],[Omsætning 16]],"")</f>
        <v>-0.48431328713018856</v>
      </c>
    </row>
    <row r="37" spans="1:5" x14ac:dyDescent="0.3">
      <c r="A37">
        <v>270223</v>
      </c>
      <c r="B37">
        <f>IFERROR(VLOOKUP(Table1[[#This Row],[Kundenr]],Omsætning16[[Kundenr]:[Omsætning]],2,FALSE),"Var ikke kunde i 2016")</f>
        <v>22797</v>
      </c>
      <c r="C37">
        <f>IFERROR(VLOOKUP(Table1[[#This Row],[Kundenr]],Omsætning17[[Kundenr]:[Omsætning]],2,FALSE),"Har ikke købt i 2017 endnu")</f>
        <v>10771</v>
      </c>
      <c r="D37">
        <f>IFERROR(Table1[[#This Row],[Omsætning 17]]-Table1[[#This Row],[Omsætning 16]],"")</f>
        <v>-12026</v>
      </c>
      <c r="E37" s="3">
        <f>IFERROR(Table1[[#This Row],[Stigning i kr]]/Table1[[#This Row],[Omsætning 16]],"")</f>
        <v>-0.52752555160766768</v>
      </c>
    </row>
    <row r="38" spans="1:5" x14ac:dyDescent="0.3">
      <c r="A38">
        <v>270639</v>
      </c>
      <c r="B38">
        <f>IFERROR(VLOOKUP(Table1[[#This Row],[Kundenr]],Omsætning16[[Kundenr]:[Omsætning]],2,FALSE),"Var ikke kunde i 2016")</f>
        <v>10069</v>
      </c>
      <c r="C38">
        <f>IFERROR(VLOOKUP(Table1[[#This Row],[Kundenr]],Omsætning17[[Kundenr]:[Omsætning]],2,FALSE),"Har ikke købt i 2017 endnu")</f>
        <v>20775</v>
      </c>
      <c r="D38">
        <f>IFERROR(Table1[[#This Row],[Omsætning 17]]-Table1[[#This Row],[Omsætning 16]],"")</f>
        <v>10706</v>
      </c>
      <c r="E38" s="3">
        <f>IFERROR(Table1[[#This Row],[Stigning i kr]]/Table1[[#This Row],[Omsætning 16]],"")</f>
        <v>1.0632634819743767</v>
      </c>
    </row>
    <row r="39" spans="1:5" x14ac:dyDescent="0.3">
      <c r="A39">
        <v>270665</v>
      </c>
      <c r="B39">
        <f>IFERROR(VLOOKUP(Table1[[#This Row],[Kundenr]],Omsætning16[[Kundenr]:[Omsætning]],2,FALSE),"Var ikke kunde i 2016")</f>
        <v>16677</v>
      </c>
      <c r="C39">
        <f>IFERROR(VLOOKUP(Table1[[#This Row],[Kundenr]],Omsætning17[[Kundenr]:[Omsætning]],2,FALSE),"Har ikke købt i 2017 endnu")</f>
        <v>14136</v>
      </c>
      <c r="D39">
        <f>IFERROR(Table1[[#This Row],[Omsætning 17]]-Table1[[#This Row],[Omsætning 16]],"")</f>
        <v>-2541</v>
      </c>
      <c r="E39" s="3">
        <f>IFERROR(Table1[[#This Row],[Stigning i kr]]/Table1[[#This Row],[Omsætning 16]],"")</f>
        <v>-0.15236553336931102</v>
      </c>
    </row>
    <row r="40" spans="1:5" x14ac:dyDescent="0.3">
      <c r="A40">
        <v>271447</v>
      </c>
      <c r="B40">
        <f>IFERROR(VLOOKUP(Table1[[#This Row],[Kundenr]],Omsætning16[[Kundenr]:[Omsætning]],2,FALSE),"Var ikke kunde i 2016")</f>
        <v>442</v>
      </c>
      <c r="C40">
        <f>IFERROR(VLOOKUP(Table1[[#This Row],[Kundenr]],Omsætning17[[Kundenr]:[Omsætning]],2,FALSE),"Har ikke købt i 2017 endnu")</f>
        <v>6310</v>
      </c>
      <c r="D40">
        <f>IFERROR(Table1[[#This Row],[Omsætning 17]]-Table1[[#This Row],[Omsætning 16]],"")</f>
        <v>5868</v>
      </c>
      <c r="E40" s="3">
        <f>IFERROR(Table1[[#This Row],[Stigning i kr]]/Table1[[#This Row],[Omsætning 16]],"")</f>
        <v>13.276018099547512</v>
      </c>
    </row>
    <row r="41" spans="1:5" x14ac:dyDescent="0.3">
      <c r="A41">
        <v>273779</v>
      </c>
      <c r="B41">
        <f>IFERROR(VLOOKUP(Table1[[#This Row],[Kundenr]],Omsætning16[[Kundenr]:[Omsætning]],2,FALSE),"Var ikke kunde i 2016")</f>
        <v>14197</v>
      </c>
      <c r="C41">
        <f>IFERROR(VLOOKUP(Table1[[#This Row],[Kundenr]],Omsætning17[[Kundenr]:[Omsætning]],2,FALSE),"Har ikke købt i 2017 endnu")</f>
        <v>2066</v>
      </c>
      <c r="D41">
        <f>IFERROR(Table1[[#This Row],[Omsætning 17]]-Table1[[#This Row],[Omsætning 16]],"")</f>
        <v>-12131</v>
      </c>
      <c r="E41" s="3">
        <f>IFERROR(Table1[[#This Row],[Stigning i kr]]/Table1[[#This Row],[Omsætning 16]],"")</f>
        <v>-0.85447629780939638</v>
      </c>
    </row>
    <row r="42" spans="1:5" x14ac:dyDescent="0.3">
      <c r="A42">
        <v>276408</v>
      </c>
      <c r="B42">
        <f>IFERROR(VLOOKUP(Table1[[#This Row],[Kundenr]],Omsætning16[[Kundenr]:[Omsætning]],2,FALSE),"Var ikke kunde i 2016")</f>
        <v>6705</v>
      </c>
      <c r="C42">
        <f>IFERROR(VLOOKUP(Table1[[#This Row],[Kundenr]],Omsætning17[[Kundenr]:[Omsætning]],2,FALSE),"Har ikke købt i 2017 endnu")</f>
        <v>22347</v>
      </c>
      <c r="D42">
        <f>IFERROR(Table1[[#This Row],[Omsætning 17]]-Table1[[#This Row],[Omsætning 16]],"")</f>
        <v>15642</v>
      </c>
      <c r="E42" s="3">
        <f>IFERROR(Table1[[#This Row],[Stigning i kr]]/Table1[[#This Row],[Omsætning 16]],"")</f>
        <v>2.3328859060402682</v>
      </c>
    </row>
    <row r="43" spans="1:5" x14ac:dyDescent="0.3">
      <c r="A43">
        <v>278665</v>
      </c>
      <c r="B43">
        <f>IFERROR(VLOOKUP(Table1[[#This Row],[Kundenr]],Omsætning16[[Kundenr]:[Omsætning]],2,FALSE),"Var ikke kunde i 2016")</f>
        <v>768</v>
      </c>
      <c r="C43">
        <f>IFERROR(VLOOKUP(Table1[[#This Row],[Kundenr]],Omsætning17[[Kundenr]:[Omsætning]],2,FALSE),"Har ikke købt i 2017 endnu")</f>
        <v>17588</v>
      </c>
      <c r="D43">
        <f>IFERROR(Table1[[#This Row],[Omsætning 17]]-Table1[[#This Row],[Omsætning 16]],"")</f>
        <v>16820</v>
      </c>
      <c r="E43" s="3">
        <f>IFERROR(Table1[[#This Row],[Stigning i kr]]/Table1[[#This Row],[Omsætning 16]],"")</f>
        <v>21.901041666666668</v>
      </c>
    </row>
    <row r="44" spans="1:5" x14ac:dyDescent="0.3">
      <c r="A44">
        <v>279611</v>
      </c>
      <c r="B44" t="str">
        <f>IFERROR(VLOOKUP(Table1[[#This Row],[Kundenr]],Omsætning16[[Kundenr]:[Omsætning]],2,FALSE),"Var ikke kunde i 2016")</f>
        <v>Var ikke kunde i 2016</v>
      </c>
      <c r="C44">
        <f>IFERROR(VLOOKUP(Table1[[#This Row],[Kundenr]],Omsætning17[[Kundenr]:[Omsætning]],2,FALSE),"Har ikke købt i 2017 endnu")</f>
        <v>23479</v>
      </c>
      <c r="D44" t="str">
        <f>IFERROR(Table1[[#This Row],[Omsætning 17]]-Table1[[#This Row],[Omsætning 16]],"")</f>
        <v/>
      </c>
      <c r="E44" s="3" t="str">
        <f>IFERROR(Table1[[#This Row],[Stigning i kr]]/Table1[[#This Row],[Omsætning 16]],"")</f>
        <v/>
      </c>
    </row>
    <row r="45" spans="1:5" x14ac:dyDescent="0.3">
      <c r="A45">
        <v>279648</v>
      </c>
      <c r="B45">
        <f>IFERROR(VLOOKUP(Table1[[#This Row],[Kundenr]],Omsætning16[[Kundenr]:[Omsætning]],2,FALSE),"Var ikke kunde i 2016")</f>
        <v>1153</v>
      </c>
      <c r="C45">
        <f>IFERROR(VLOOKUP(Table1[[#This Row],[Kundenr]],Omsætning17[[Kundenr]:[Omsætning]],2,FALSE),"Har ikke købt i 2017 endnu")</f>
        <v>32529</v>
      </c>
      <c r="D45">
        <f>IFERROR(Table1[[#This Row],[Omsætning 17]]-Table1[[#This Row],[Omsætning 16]],"")</f>
        <v>31376</v>
      </c>
      <c r="E45" s="3">
        <f>IFERROR(Table1[[#This Row],[Stigning i kr]]/Table1[[#This Row],[Omsætning 16]],"")</f>
        <v>27.212489158716391</v>
      </c>
    </row>
    <row r="46" spans="1:5" x14ac:dyDescent="0.3">
      <c r="A46">
        <v>279742</v>
      </c>
      <c r="B46">
        <f>IFERROR(VLOOKUP(Table1[[#This Row],[Kundenr]],Omsætning16[[Kundenr]:[Omsætning]],2,FALSE),"Var ikke kunde i 2016")</f>
        <v>21942</v>
      </c>
      <c r="C46">
        <f>IFERROR(VLOOKUP(Table1[[#This Row],[Kundenr]],Omsætning17[[Kundenr]:[Omsætning]],2,FALSE),"Har ikke købt i 2017 endnu")</f>
        <v>19195</v>
      </c>
      <c r="D46">
        <f>IFERROR(Table1[[#This Row],[Omsætning 17]]-Table1[[#This Row],[Omsætning 16]],"")</f>
        <v>-2747</v>
      </c>
      <c r="E46" s="3">
        <f>IFERROR(Table1[[#This Row],[Stigning i kr]]/Table1[[#This Row],[Omsætning 16]],"")</f>
        <v>-0.12519369246194512</v>
      </c>
    </row>
    <row r="47" spans="1:5" x14ac:dyDescent="0.3">
      <c r="A47">
        <v>280231</v>
      </c>
      <c r="B47">
        <f>IFERROR(VLOOKUP(Table1[[#This Row],[Kundenr]],Omsætning16[[Kundenr]:[Omsætning]],2,FALSE),"Var ikke kunde i 2016")</f>
        <v>5883</v>
      </c>
      <c r="C47">
        <f>IFERROR(VLOOKUP(Table1[[#This Row],[Kundenr]],Omsætning17[[Kundenr]:[Omsætning]],2,FALSE),"Har ikke købt i 2017 endnu")</f>
        <v>18383</v>
      </c>
      <c r="D47">
        <f>IFERROR(Table1[[#This Row],[Omsætning 17]]-Table1[[#This Row],[Omsætning 16]],"")</f>
        <v>12500</v>
      </c>
      <c r="E47" s="3">
        <f>IFERROR(Table1[[#This Row],[Stigning i kr]]/Table1[[#This Row],[Omsætning 16]],"")</f>
        <v>2.1247662757096721</v>
      </c>
    </row>
    <row r="48" spans="1:5" x14ac:dyDescent="0.3">
      <c r="A48">
        <v>281625</v>
      </c>
      <c r="B48">
        <f>IFERROR(VLOOKUP(Table1[[#This Row],[Kundenr]],Omsætning16[[Kundenr]:[Omsætning]],2,FALSE),"Var ikke kunde i 2016")</f>
        <v>6007</v>
      </c>
      <c r="C48">
        <f>IFERROR(VLOOKUP(Table1[[#This Row],[Kundenr]],Omsætning17[[Kundenr]:[Omsætning]],2,FALSE),"Har ikke købt i 2017 endnu")</f>
        <v>27691</v>
      </c>
      <c r="D48">
        <f>IFERROR(Table1[[#This Row],[Omsætning 17]]-Table1[[#This Row],[Omsætning 16]],"")</f>
        <v>21684</v>
      </c>
      <c r="E48" s="3">
        <f>IFERROR(Table1[[#This Row],[Stigning i kr]]/Table1[[#This Row],[Omsætning 16]],"")</f>
        <v>3.6097885799900116</v>
      </c>
    </row>
    <row r="49" spans="1:5" x14ac:dyDescent="0.3">
      <c r="A49">
        <v>282326</v>
      </c>
      <c r="B49">
        <f>IFERROR(VLOOKUP(Table1[[#This Row],[Kundenr]],Omsætning16[[Kundenr]:[Omsætning]],2,FALSE),"Var ikke kunde i 2016")</f>
        <v>8004</v>
      </c>
      <c r="C49">
        <f>IFERROR(VLOOKUP(Table1[[#This Row],[Kundenr]],Omsætning17[[Kundenr]:[Omsætning]],2,FALSE),"Har ikke købt i 2017 endnu")</f>
        <v>6321</v>
      </c>
      <c r="D49">
        <f>IFERROR(Table1[[#This Row],[Omsætning 17]]-Table1[[#This Row],[Omsætning 16]],"")</f>
        <v>-1683</v>
      </c>
      <c r="E49" s="3">
        <f>IFERROR(Table1[[#This Row],[Stigning i kr]]/Table1[[#This Row],[Omsætning 16]],"")</f>
        <v>-0.21026986506746626</v>
      </c>
    </row>
    <row r="50" spans="1:5" x14ac:dyDescent="0.3">
      <c r="A50">
        <v>282891</v>
      </c>
      <c r="B50">
        <f>IFERROR(VLOOKUP(Table1[[#This Row],[Kundenr]],Omsætning16[[Kundenr]:[Omsætning]],2,FALSE),"Var ikke kunde i 2016")</f>
        <v>15254</v>
      </c>
      <c r="C50">
        <f>IFERROR(VLOOKUP(Table1[[#This Row],[Kundenr]],Omsætning17[[Kundenr]:[Omsætning]],2,FALSE),"Har ikke købt i 2017 endnu")</f>
        <v>9401</v>
      </c>
      <c r="D50">
        <f>IFERROR(Table1[[#This Row],[Omsætning 17]]-Table1[[#This Row],[Omsætning 16]],"")</f>
        <v>-5853</v>
      </c>
      <c r="E50" s="3">
        <f>IFERROR(Table1[[#This Row],[Stigning i kr]]/Table1[[#This Row],[Omsætning 16]],"")</f>
        <v>-0.38370263537432803</v>
      </c>
    </row>
    <row r="51" spans="1:5" x14ac:dyDescent="0.3">
      <c r="A51">
        <v>282986</v>
      </c>
      <c r="B51">
        <f>IFERROR(VLOOKUP(Table1[[#This Row],[Kundenr]],Omsætning16[[Kundenr]:[Omsætning]],2,FALSE),"Var ikke kunde i 2016")</f>
        <v>26560</v>
      </c>
      <c r="C51">
        <f>IFERROR(VLOOKUP(Table1[[#This Row],[Kundenr]],Omsætning17[[Kundenr]:[Omsætning]],2,FALSE),"Har ikke købt i 2017 endnu")</f>
        <v>1718</v>
      </c>
      <c r="D51">
        <f>IFERROR(Table1[[#This Row],[Omsætning 17]]-Table1[[#This Row],[Omsætning 16]],"")</f>
        <v>-24842</v>
      </c>
      <c r="E51" s="3">
        <f>IFERROR(Table1[[#This Row],[Stigning i kr]]/Table1[[#This Row],[Omsætning 16]],"")</f>
        <v>-0.93531626506024101</v>
      </c>
    </row>
    <row r="52" spans="1:5" x14ac:dyDescent="0.3">
      <c r="A52">
        <v>283273</v>
      </c>
      <c r="B52">
        <f>IFERROR(VLOOKUP(Table1[[#This Row],[Kundenr]],Omsætning16[[Kundenr]:[Omsætning]],2,FALSE),"Var ikke kunde i 2016")</f>
        <v>15122</v>
      </c>
      <c r="C52">
        <f>IFERROR(VLOOKUP(Table1[[#This Row],[Kundenr]],Omsætning17[[Kundenr]:[Omsætning]],2,FALSE),"Har ikke købt i 2017 endnu")</f>
        <v>33092</v>
      </c>
      <c r="D52">
        <f>IFERROR(Table1[[#This Row],[Omsætning 17]]-Table1[[#This Row],[Omsætning 16]],"")</f>
        <v>17970</v>
      </c>
      <c r="E52" s="3">
        <f>IFERROR(Table1[[#This Row],[Stigning i kr]]/Table1[[#This Row],[Omsætning 16]],"")</f>
        <v>1.1883348763391086</v>
      </c>
    </row>
    <row r="53" spans="1:5" x14ac:dyDescent="0.3">
      <c r="A53">
        <v>283572</v>
      </c>
      <c r="B53">
        <f>IFERROR(VLOOKUP(Table1[[#This Row],[Kundenr]],Omsætning16[[Kundenr]:[Omsætning]],2,FALSE),"Var ikke kunde i 2016")</f>
        <v>26209</v>
      </c>
      <c r="C53">
        <f>IFERROR(VLOOKUP(Table1[[#This Row],[Kundenr]],Omsætning17[[Kundenr]:[Omsætning]],2,FALSE),"Har ikke købt i 2017 endnu")</f>
        <v>14927</v>
      </c>
      <c r="D53">
        <f>IFERROR(Table1[[#This Row],[Omsætning 17]]-Table1[[#This Row],[Omsætning 16]],"")</f>
        <v>-11282</v>
      </c>
      <c r="E53" s="3">
        <f>IFERROR(Table1[[#This Row],[Stigning i kr]]/Table1[[#This Row],[Omsætning 16]],"")</f>
        <v>-0.43046281811591436</v>
      </c>
    </row>
    <row r="54" spans="1:5" x14ac:dyDescent="0.3">
      <c r="A54">
        <v>285636</v>
      </c>
      <c r="B54">
        <f>IFERROR(VLOOKUP(Table1[[#This Row],[Kundenr]],Omsætning16[[Kundenr]:[Omsætning]],2,FALSE),"Var ikke kunde i 2016")</f>
        <v>16981</v>
      </c>
      <c r="C54">
        <f>IFERROR(VLOOKUP(Table1[[#This Row],[Kundenr]],Omsætning17[[Kundenr]:[Omsætning]],2,FALSE),"Har ikke købt i 2017 endnu")</f>
        <v>33950</v>
      </c>
      <c r="D54">
        <f>IFERROR(Table1[[#This Row],[Omsætning 17]]-Table1[[#This Row],[Omsætning 16]],"")</f>
        <v>16969</v>
      </c>
      <c r="E54" s="3">
        <f>IFERROR(Table1[[#This Row],[Stigning i kr]]/Table1[[#This Row],[Omsætning 16]],"")</f>
        <v>0.99929332783699432</v>
      </c>
    </row>
    <row r="55" spans="1:5" x14ac:dyDescent="0.3">
      <c r="A55">
        <v>286228</v>
      </c>
      <c r="B55">
        <f>IFERROR(VLOOKUP(Table1[[#This Row],[Kundenr]],Omsætning16[[Kundenr]:[Omsætning]],2,FALSE),"Var ikke kunde i 2016")</f>
        <v>6407</v>
      </c>
      <c r="C55">
        <f>IFERROR(VLOOKUP(Table1[[#This Row],[Kundenr]],Omsætning17[[Kundenr]:[Omsætning]],2,FALSE),"Har ikke købt i 2017 endnu")</f>
        <v>29341</v>
      </c>
      <c r="D55">
        <f>IFERROR(Table1[[#This Row],[Omsætning 17]]-Table1[[#This Row],[Omsætning 16]],"")</f>
        <v>22934</v>
      </c>
      <c r="E55" s="3">
        <f>IFERROR(Table1[[#This Row],[Stigning i kr]]/Table1[[#This Row],[Omsætning 16]],"")</f>
        <v>3.5795223973778678</v>
      </c>
    </row>
    <row r="56" spans="1:5" x14ac:dyDescent="0.3">
      <c r="A56">
        <v>286413</v>
      </c>
      <c r="B56">
        <f>IFERROR(VLOOKUP(Table1[[#This Row],[Kundenr]],Omsætning16[[Kundenr]:[Omsætning]],2,FALSE),"Var ikke kunde i 2016")</f>
        <v>13719</v>
      </c>
      <c r="C56">
        <f>IFERROR(VLOOKUP(Table1[[#This Row],[Kundenr]],Omsætning17[[Kundenr]:[Omsætning]],2,FALSE),"Har ikke købt i 2017 endnu")</f>
        <v>18175</v>
      </c>
      <c r="D56">
        <f>IFERROR(Table1[[#This Row],[Omsætning 17]]-Table1[[#This Row],[Omsætning 16]],"")</f>
        <v>4456</v>
      </c>
      <c r="E56" s="3">
        <f>IFERROR(Table1[[#This Row],[Stigning i kr]]/Table1[[#This Row],[Omsætning 16]],"")</f>
        <v>0.32480501494278008</v>
      </c>
    </row>
    <row r="57" spans="1:5" x14ac:dyDescent="0.3">
      <c r="A57">
        <v>287127</v>
      </c>
      <c r="B57">
        <f>IFERROR(VLOOKUP(Table1[[#This Row],[Kundenr]],Omsætning16[[Kundenr]:[Omsætning]],2,FALSE),"Var ikke kunde i 2016")</f>
        <v>5579</v>
      </c>
      <c r="C57">
        <f>IFERROR(VLOOKUP(Table1[[#This Row],[Kundenr]],Omsætning17[[Kundenr]:[Omsætning]],2,FALSE),"Har ikke købt i 2017 endnu")</f>
        <v>27026</v>
      </c>
      <c r="D57">
        <f>IFERROR(Table1[[#This Row],[Omsætning 17]]-Table1[[#This Row],[Omsætning 16]],"")</f>
        <v>21447</v>
      </c>
      <c r="E57" s="3">
        <f>IFERROR(Table1[[#This Row],[Stigning i kr]]/Table1[[#This Row],[Omsætning 16]],"")</f>
        <v>3.8442373185158631</v>
      </c>
    </row>
    <row r="58" spans="1:5" x14ac:dyDescent="0.3">
      <c r="A58">
        <v>291384</v>
      </c>
      <c r="B58">
        <f>IFERROR(VLOOKUP(Table1[[#This Row],[Kundenr]],Omsætning16[[Kundenr]:[Omsætning]],2,FALSE),"Var ikke kunde i 2016")</f>
        <v>16753</v>
      </c>
      <c r="C58">
        <f>IFERROR(VLOOKUP(Table1[[#This Row],[Kundenr]],Omsætning17[[Kundenr]:[Omsætning]],2,FALSE),"Har ikke købt i 2017 endnu")</f>
        <v>22619</v>
      </c>
      <c r="D58">
        <f>IFERROR(Table1[[#This Row],[Omsætning 17]]-Table1[[#This Row],[Omsætning 16]],"")</f>
        <v>5866</v>
      </c>
      <c r="E58" s="3">
        <f>IFERROR(Table1[[#This Row],[Stigning i kr]]/Table1[[#This Row],[Omsætning 16]],"")</f>
        <v>0.35014624246403631</v>
      </c>
    </row>
    <row r="59" spans="1:5" x14ac:dyDescent="0.3">
      <c r="A59">
        <v>292266</v>
      </c>
      <c r="B59">
        <f>IFERROR(VLOOKUP(Table1[[#This Row],[Kundenr]],Omsætning16[[Kundenr]:[Omsætning]],2,FALSE),"Var ikke kunde i 2016")</f>
        <v>26043</v>
      </c>
      <c r="C59">
        <f>IFERROR(VLOOKUP(Table1[[#This Row],[Kundenr]],Omsætning17[[Kundenr]:[Omsætning]],2,FALSE),"Har ikke købt i 2017 endnu")</f>
        <v>3374</v>
      </c>
      <c r="D59">
        <f>IFERROR(Table1[[#This Row],[Omsætning 17]]-Table1[[#This Row],[Omsætning 16]],"")</f>
        <v>-22669</v>
      </c>
      <c r="E59" s="3">
        <f>IFERROR(Table1[[#This Row],[Stigning i kr]]/Table1[[#This Row],[Omsætning 16]],"")</f>
        <v>-0.87044503321429945</v>
      </c>
    </row>
    <row r="60" spans="1:5" x14ac:dyDescent="0.3">
      <c r="A60">
        <v>294372</v>
      </c>
      <c r="B60">
        <f>IFERROR(VLOOKUP(Table1[[#This Row],[Kundenr]],Omsætning16[[Kundenr]:[Omsætning]],2,FALSE),"Var ikke kunde i 2016")</f>
        <v>17619</v>
      </c>
      <c r="C60">
        <f>IFERROR(VLOOKUP(Table1[[#This Row],[Kundenr]],Omsætning17[[Kundenr]:[Omsætning]],2,FALSE),"Har ikke købt i 2017 endnu")</f>
        <v>16192</v>
      </c>
      <c r="D60">
        <f>IFERROR(Table1[[#This Row],[Omsætning 17]]-Table1[[#This Row],[Omsætning 16]],"")</f>
        <v>-1427</v>
      </c>
      <c r="E60" s="3">
        <f>IFERROR(Table1[[#This Row],[Stigning i kr]]/Table1[[#This Row],[Omsætning 16]],"")</f>
        <v>-8.0992110789488619E-2</v>
      </c>
    </row>
    <row r="61" spans="1:5" x14ac:dyDescent="0.3">
      <c r="A61">
        <v>294913</v>
      </c>
      <c r="B61">
        <f>IFERROR(VLOOKUP(Table1[[#This Row],[Kundenr]],Omsætning16[[Kundenr]:[Omsætning]],2,FALSE),"Var ikke kunde i 2016")</f>
        <v>1244</v>
      </c>
      <c r="C61">
        <f>IFERROR(VLOOKUP(Table1[[#This Row],[Kundenr]],Omsætning17[[Kundenr]:[Omsætning]],2,FALSE),"Har ikke købt i 2017 endnu")</f>
        <v>6706</v>
      </c>
      <c r="D61">
        <f>IFERROR(Table1[[#This Row],[Omsætning 17]]-Table1[[#This Row],[Omsætning 16]],"")</f>
        <v>5462</v>
      </c>
      <c r="E61" s="3">
        <f>IFERROR(Table1[[#This Row],[Stigning i kr]]/Table1[[#This Row],[Omsætning 16]],"")</f>
        <v>4.390675241157556</v>
      </c>
    </row>
    <row r="62" spans="1:5" x14ac:dyDescent="0.3">
      <c r="A62">
        <v>297794</v>
      </c>
      <c r="B62">
        <f>IFERROR(VLOOKUP(Table1[[#This Row],[Kundenr]],Omsætning16[[Kundenr]:[Omsætning]],2,FALSE),"Var ikke kunde i 2016")</f>
        <v>8687</v>
      </c>
      <c r="C62">
        <f>IFERROR(VLOOKUP(Table1[[#This Row],[Kundenr]],Omsætning17[[Kundenr]:[Omsætning]],2,FALSE),"Har ikke købt i 2017 endnu")</f>
        <v>25919</v>
      </c>
      <c r="D62">
        <f>IFERROR(Table1[[#This Row],[Omsætning 17]]-Table1[[#This Row],[Omsætning 16]],"")</f>
        <v>17232</v>
      </c>
      <c r="E62" s="3">
        <f>IFERROR(Table1[[#This Row],[Stigning i kr]]/Table1[[#This Row],[Omsætning 16]],"")</f>
        <v>1.9836537354667894</v>
      </c>
    </row>
    <row r="63" spans="1:5" x14ac:dyDescent="0.3">
      <c r="A63">
        <v>298943</v>
      </c>
      <c r="B63">
        <f>IFERROR(VLOOKUP(Table1[[#This Row],[Kundenr]],Omsætning16[[Kundenr]:[Omsætning]],2,FALSE),"Var ikke kunde i 2016")</f>
        <v>16763</v>
      </c>
      <c r="C63">
        <f>IFERROR(VLOOKUP(Table1[[#This Row],[Kundenr]],Omsætning17[[Kundenr]:[Omsætning]],2,FALSE),"Har ikke købt i 2017 endnu")</f>
        <v>25103</v>
      </c>
      <c r="D63">
        <f>IFERROR(Table1[[#This Row],[Omsætning 17]]-Table1[[#This Row],[Omsætning 16]],"")</f>
        <v>8340</v>
      </c>
      <c r="E63" s="3">
        <f>IFERROR(Table1[[#This Row],[Stigning i kr]]/Table1[[#This Row],[Omsætning 16]],"")</f>
        <v>0.49752430949114118</v>
      </c>
    </row>
    <row r="64" spans="1:5" x14ac:dyDescent="0.3">
      <c r="A64">
        <v>300285</v>
      </c>
      <c r="B64">
        <f>IFERROR(VLOOKUP(Table1[[#This Row],[Kundenr]],Omsætning16[[Kundenr]:[Omsætning]],2,FALSE),"Var ikke kunde i 2016")</f>
        <v>16365</v>
      </c>
      <c r="C64">
        <f>IFERROR(VLOOKUP(Table1[[#This Row],[Kundenr]],Omsætning17[[Kundenr]:[Omsætning]],2,FALSE),"Har ikke købt i 2017 endnu")</f>
        <v>9933</v>
      </c>
      <c r="D64">
        <f>IFERROR(Table1[[#This Row],[Omsætning 17]]-Table1[[#This Row],[Omsætning 16]],"")</f>
        <v>-6432</v>
      </c>
      <c r="E64" s="3">
        <f>IFERROR(Table1[[#This Row],[Stigning i kr]]/Table1[[#This Row],[Omsætning 16]],"")</f>
        <v>-0.39303391384051328</v>
      </c>
    </row>
    <row r="65" spans="1:5" x14ac:dyDescent="0.3">
      <c r="A65">
        <v>301229</v>
      </c>
      <c r="B65">
        <f>IFERROR(VLOOKUP(Table1[[#This Row],[Kundenr]],Omsætning16[[Kundenr]:[Omsætning]],2,FALSE),"Var ikke kunde i 2016")</f>
        <v>5685</v>
      </c>
      <c r="C65">
        <f>IFERROR(VLOOKUP(Table1[[#This Row],[Kundenr]],Omsætning17[[Kundenr]:[Omsætning]],2,FALSE),"Har ikke købt i 2017 endnu")</f>
        <v>6501</v>
      </c>
      <c r="D65">
        <f>IFERROR(Table1[[#This Row],[Omsætning 17]]-Table1[[#This Row],[Omsætning 16]],"")</f>
        <v>816</v>
      </c>
      <c r="E65" s="3">
        <f>IFERROR(Table1[[#This Row],[Stigning i kr]]/Table1[[#This Row],[Omsætning 16]],"")</f>
        <v>0.14353562005277046</v>
      </c>
    </row>
    <row r="66" spans="1:5" x14ac:dyDescent="0.3">
      <c r="A66">
        <v>302291</v>
      </c>
      <c r="B66">
        <f>IFERROR(VLOOKUP(Table1[[#This Row],[Kundenr]],Omsætning16[[Kundenr]:[Omsætning]],2,FALSE),"Var ikke kunde i 2016")</f>
        <v>6462</v>
      </c>
      <c r="C66">
        <f>IFERROR(VLOOKUP(Table1[[#This Row],[Kundenr]],Omsætning17[[Kundenr]:[Omsætning]],2,FALSE),"Har ikke købt i 2017 endnu")</f>
        <v>9866</v>
      </c>
      <c r="D66">
        <f>IFERROR(Table1[[#This Row],[Omsætning 17]]-Table1[[#This Row],[Omsætning 16]],"")</f>
        <v>3404</v>
      </c>
      <c r="E66" s="3">
        <f>IFERROR(Table1[[#This Row],[Stigning i kr]]/Table1[[#This Row],[Omsætning 16]],"")</f>
        <v>0.52677189724543483</v>
      </c>
    </row>
    <row r="67" spans="1:5" x14ac:dyDescent="0.3">
      <c r="A67">
        <v>303793</v>
      </c>
      <c r="B67">
        <f>IFERROR(VLOOKUP(Table1[[#This Row],[Kundenr]],Omsætning16[[Kundenr]:[Omsætning]],2,FALSE),"Var ikke kunde i 2016")</f>
        <v>2395</v>
      </c>
      <c r="C67">
        <f>IFERROR(VLOOKUP(Table1[[#This Row],[Kundenr]],Omsætning17[[Kundenr]:[Omsætning]],2,FALSE),"Har ikke købt i 2017 endnu")</f>
        <v>34610</v>
      </c>
      <c r="D67">
        <f>IFERROR(Table1[[#This Row],[Omsætning 17]]-Table1[[#This Row],[Omsætning 16]],"")</f>
        <v>32215</v>
      </c>
      <c r="E67" s="3">
        <f>IFERROR(Table1[[#This Row],[Stigning i kr]]/Table1[[#This Row],[Omsætning 16]],"")</f>
        <v>13.450939457202505</v>
      </c>
    </row>
    <row r="68" spans="1:5" x14ac:dyDescent="0.3">
      <c r="A68">
        <v>304988</v>
      </c>
      <c r="B68">
        <f>IFERROR(VLOOKUP(Table1[[#This Row],[Kundenr]],Omsætning16[[Kundenr]:[Omsætning]],2,FALSE),"Var ikke kunde i 2016")</f>
        <v>20283</v>
      </c>
      <c r="C68">
        <f>IFERROR(VLOOKUP(Table1[[#This Row],[Kundenr]],Omsætning17[[Kundenr]:[Omsætning]],2,FALSE),"Har ikke købt i 2017 endnu")</f>
        <v>11595</v>
      </c>
      <c r="D68">
        <f>IFERROR(Table1[[#This Row],[Omsætning 17]]-Table1[[#This Row],[Omsætning 16]],"")</f>
        <v>-8688</v>
      </c>
      <c r="E68" s="3">
        <f>IFERROR(Table1[[#This Row],[Stigning i kr]]/Table1[[#This Row],[Omsætning 16]],"")</f>
        <v>-0.42833900310604939</v>
      </c>
    </row>
    <row r="69" spans="1:5" x14ac:dyDescent="0.3">
      <c r="A69">
        <v>305576</v>
      </c>
      <c r="B69">
        <f>IFERROR(VLOOKUP(Table1[[#This Row],[Kundenr]],Omsætning16[[Kundenr]:[Omsætning]],2,FALSE),"Var ikke kunde i 2016")</f>
        <v>2124</v>
      </c>
      <c r="C69">
        <f>IFERROR(VLOOKUP(Table1[[#This Row],[Kundenr]],Omsætning17[[Kundenr]:[Omsætning]],2,FALSE),"Har ikke købt i 2017 endnu")</f>
        <v>22400</v>
      </c>
      <c r="D69">
        <f>IFERROR(Table1[[#This Row],[Omsætning 17]]-Table1[[#This Row],[Omsætning 16]],"")</f>
        <v>20276</v>
      </c>
      <c r="E69" s="3">
        <f>IFERROR(Table1[[#This Row],[Stigning i kr]]/Table1[[#This Row],[Omsætning 16]],"")</f>
        <v>9.5461393596986817</v>
      </c>
    </row>
    <row r="70" spans="1:5" x14ac:dyDescent="0.3">
      <c r="A70">
        <v>305898</v>
      </c>
      <c r="B70">
        <f>IFERROR(VLOOKUP(Table1[[#This Row],[Kundenr]],Omsætning16[[Kundenr]:[Omsætning]],2,FALSE),"Var ikke kunde i 2016")</f>
        <v>11715</v>
      </c>
      <c r="C70">
        <f>IFERROR(VLOOKUP(Table1[[#This Row],[Kundenr]],Omsætning17[[Kundenr]:[Omsætning]],2,FALSE),"Har ikke købt i 2017 endnu")</f>
        <v>1885</v>
      </c>
      <c r="D70">
        <f>IFERROR(Table1[[#This Row],[Omsætning 17]]-Table1[[#This Row],[Omsætning 16]],"")</f>
        <v>-9830</v>
      </c>
      <c r="E70" s="3">
        <f>IFERROR(Table1[[#This Row],[Stigning i kr]]/Table1[[#This Row],[Omsætning 16]],"")</f>
        <v>-0.83909517712334614</v>
      </c>
    </row>
    <row r="71" spans="1:5" x14ac:dyDescent="0.3">
      <c r="A71">
        <v>306166</v>
      </c>
      <c r="B71">
        <f>IFERROR(VLOOKUP(Table1[[#This Row],[Kundenr]],Omsætning16[[Kundenr]:[Omsætning]],2,FALSE),"Var ikke kunde i 2016")</f>
        <v>23364</v>
      </c>
      <c r="C71">
        <f>IFERROR(VLOOKUP(Table1[[#This Row],[Kundenr]],Omsætning17[[Kundenr]:[Omsætning]],2,FALSE),"Har ikke købt i 2017 endnu")</f>
        <v>28992</v>
      </c>
      <c r="D71">
        <f>IFERROR(Table1[[#This Row],[Omsætning 17]]-Table1[[#This Row],[Omsætning 16]],"")</f>
        <v>5628</v>
      </c>
      <c r="E71" s="3">
        <f>IFERROR(Table1[[#This Row],[Stigning i kr]]/Table1[[#This Row],[Omsætning 16]],"")</f>
        <v>0.2408834103749358</v>
      </c>
    </row>
    <row r="72" spans="1:5" x14ac:dyDescent="0.3">
      <c r="A72">
        <v>306711</v>
      </c>
      <c r="B72">
        <f>IFERROR(VLOOKUP(Table1[[#This Row],[Kundenr]],Omsætning16[[Kundenr]:[Omsætning]],2,FALSE),"Var ikke kunde i 2016")</f>
        <v>28209</v>
      </c>
      <c r="C72">
        <f>IFERROR(VLOOKUP(Table1[[#This Row],[Kundenr]],Omsætning17[[Kundenr]:[Omsætning]],2,FALSE),"Har ikke købt i 2017 endnu")</f>
        <v>6134</v>
      </c>
      <c r="D72">
        <f>IFERROR(Table1[[#This Row],[Omsætning 17]]-Table1[[#This Row],[Omsætning 16]],"")</f>
        <v>-22075</v>
      </c>
      <c r="E72" s="3">
        <f>IFERROR(Table1[[#This Row],[Stigning i kr]]/Table1[[#This Row],[Omsætning 16]],"")</f>
        <v>-0.78255166790740549</v>
      </c>
    </row>
    <row r="73" spans="1:5" x14ac:dyDescent="0.3">
      <c r="A73">
        <v>311444</v>
      </c>
      <c r="B73">
        <f>IFERROR(VLOOKUP(Table1[[#This Row],[Kundenr]],Omsætning16[[Kundenr]:[Omsætning]],2,FALSE),"Var ikke kunde i 2016")</f>
        <v>17693</v>
      </c>
      <c r="C73" t="str">
        <f>IFERROR(VLOOKUP(Table1[[#This Row],[Kundenr]],Omsætning17[[Kundenr]:[Omsætning]],2,FALSE),"Har ikke købt i 2017 endnu")</f>
        <v>Har ikke købt i 2017 endnu</v>
      </c>
      <c r="D73" t="str">
        <f>IFERROR(Table1[[#This Row],[Omsætning 17]]-Table1[[#This Row],[Omsætning 16]],"")</f>
        <v/>
      </c>
      <c r="E73" s="3" t="str">
        <f>IFERROR(Table1[[#This Row],[Stigning i kr]]/Table1[[#This Row],[Omsætning 16]],"")</f>
        <v/>
      </c>
    </row>
    <row r="74" spans="1:5" x14ac:dyDescent="0.3">
      <c r="A74">
        <v>311585</v>
      </c>
      <c r="B74">
        <f>IFERROR(VLOOKUP(Table1[[#This Row],[Kundenr]],Omsætning16[[Kundenr]:[Omsætning]],2,FALSE),"Var ikke kunde i 2016")</f>
        <v>27656</v>
      </c>
      <c r="C74">
        <f>IFERROR(VLOOKUP(Table1[[#This Row],[Kundenr]],Omsætning17[[Kundenr]:[Omsætning]],2,FALSE),"Har ikke købt i 2017 endnu")</f>
        <v>17199</v>
      </c>
      <c r="D74">
        <f>IFERROR(Table1[[#This Row],[Omsætning 17]]-Table1[[#This Row],[Omsætning 16]],"")</f>
        <v>-10457</v>
      </c>
      <c r="E74" s="3">
        <f>IFERROR(Table1[[#This Row],[Stigning i kr]]/Table1[[#This Row],[Omsætning 16]],"")</f>
        <v>-0.37810963262944752</v>
      </c>
    </row>
    <row r="75" spans="1:5" x14ac:dyDescent="0.3">
      <c r="A75">
        <v>311910</v>
      </c>
      <c r="B75">
        <f>IFERROR(VLOOKUP(Table1[[#This Row],[Kundenr]],Omsætning16[[Kundenr]:[Omsætning]],2,FALSE),"Var ikke kunde i 2016")</f>
        <v>10845</v>
      </c>
      <c r="C75">
        <f>IFERROR(VLOOKUP(Table1[[#This Row],[Kundenr]],Omsætning17[[Kundenr]:[Omsætning]],2,FALSE),"Har ikke købt i 2017 endnu")</f>
        <v>1240</v>
      </c>
      <c r="D75">
        <f>IFERROR(Table1[[#This Row],[Omsætning 17]]-Table1[[#This Row],[Omsætning 16]],"")</f>
        <v>-9605</v>
      </c>
      <c r="E75" s="3">
        <f>IFERROR(Table1[[#This Row],[Stigning i kr]]/Table1[[#This Row],[Omsætning 16]],"")</f>
        <v>-0.88566159520516363</v>
      </c>
    </row>
    <row r="76" spans="1:5" x14ac:dyDescent="0.3">
      <c r="A76">
        <v>311956</v>
      </c>
      <c r="B76">
        <f>IFERROR(VLOOKUP(Table1[[#This Row],[Kundenr]],Omsætning16[[Kundenr]:[Omsætning]],2,FALSE),"Var ikke kunde i 2016")</f>
        <v>24754</v>
      </c>
      <c r="C76">
        <f>IFERROR(VLOOKUP(Table1[[#This Row],[Kundenr]],Omsætning17[[Kundenr]:[Omsætning]],2,FALSE),"Har ikke købt i 2017 endnu")</f>
        <v>14533</v>
      </c>
      <c r="D76">
        <f>IFERROR(Table1[[#This Row],[Omsætning 17]]-Table1[[#This Row],[Omsætning 16]],"")</f>
        <v>-10221</v>
      </c>
      <c r="E76" s="3">
        <f>IFERROR(Table1[[#This Row],[Stigning i kr]]/Table1[[#This Row],[Omsætning 16]],"")</f>
        <v>-0.41290296517734509</v>
      </c>
    </row>
    <row r="77" spans="1:5" x14ac:dyDescent="0.3">
      <c r="A77">
        <v>313094</v>
      </c>
      <c r="B77">
        <f>IFERROR(VLOOKUP(Table1[[#This Row],[Kundenr]],Omsætning16[[Kundenr]:[Omsætning]],2,FALSE),"Var ikke kunde i 2016")</f>
        <v>16048</v>
      </c>
      <c r="C77">
        <f>IFERROR(VLOOKUP(Table1[[#This Row],[Kundenr]],Omsætning17[[Kundenr]:[Omsætning]],2,FALSE),"Har ikke købt i 2017 endnu")</f>
        <v>26716</v>
      </c>
      <c r="D77">
        <f>IFERROR(Table1[[#This Row],[Omsætning 17]]-Table1[[#This Row],[Omsætning 16]],"")</f>
        <v>10668</v>
      </c>
      <c r="E77" s="3">
        <f>IFERROR(Table1[[#This Row],[Stigning i kr]]/Table1[[#This Row],[Omsætning 16]],"")</f>
        <v>0.66475573280159517</v>
      </c>
    </row>
    <row r="78" spans="1:5" x14ac:dyDescent="0.3">
      <c r="A78">
        <v>314004</v>
      </c>
      <c r="B78">
        <f>IFERROR(VLOOKUP(Table1[[#This Row],[Kundenr]],Omsætning16[[Kundenr]:[Omsætning]],2,FALSE),"Var ikke kunde i 2016")</f>
        <v>27203</v>
      </c>
      <c r="C78">
        <f>IFERROR(VLOOKUP(Table1[[#This Row],[Kundenr]],Omsætning17[[Kundenr]:[Omsætning]],2,FALSE),"Har ikke købt i 2017 endnu")</f>
        <v>26414</v>
      </c>
      <c r="D78">
        <f>IFERROR(Table1[[#This Row],[Omsætning 17]]-Table1[[#This Row],[Omsætning 16]],"")</f>
        <v>-789</v>
      </c>
      <c r="E78" s="3">
        <f>IFERROR(Table1[[#This Row],[Stigning i kr]]/Table1[[#This Row],[Omsætning 16]],"")</f>
        <v>-2.9004153953608058E-2</v>
      </c>
    </row>
    <row r="79" spans="1:5" x14ac:dyDescent="0.3">
      <c r="A79">
        <v>315116</v>
      </c>
      <c r="B79">
        <f>IFERROR(VLOOKUP(Table1[[#This Row],[Kundenr]],Omsætning16[[Kundenr]:[Omsætning]],2,FALSE),"Var ikke kunde i 2016")</f>
        <v>25956</v>
      </c>
      <c r="C79">
        <f>IFERROR(VLOOKUP(Table1[[#This Row],[Kundenr]],Omsætning17[[Kundenr]:[Omsætning]],2,FALSE),"Har ikke købt i 2017 endnu")</f>
        <v>29925</v>
      </c>
      <c r="D79">
        <f>IFERROR(Table1[[#This Row],[Omsætning 17]]-Table1[[#This Row],[Omsætning 16]],"")</f>
        <v>3969</v>
      </c>
      <c r="E79" s="3">
        <f>IFERROR(Table1[[#This Row],[Stigning i kr]]/Table1[[#This Row],[Omsætning 16]],"")</f>
        <v>0.15291262135922329</v>
      </c>
    </row>
    <row r="80" spans="1:5" x14ac:dyDescent="0.3">
      <c r="A80">
        <v>315651</v>
      </c>
      <c r="B80" t="str">
        <f>IFERROR(VLOOKUP(Table1[[#This Row],[Kundenr]],Omsætning16[[Kundenr]:[Omsætning]],2,FALSE),"Var ikke kunde i 2016")</f>
        <v>Var ikke kunde i 2016</v>
      </c>
      <c r="C80">
        <f>IFERROR(VLOOKUP(Table1[[#This Row],[Kundenr]],Omsætning17[[Kundenr]:[Omsætning]],2,FALSE),"Har ikke købt i 2017 endnu")</f>
        <v>11567</v>
      </c>
      <c r="D80" t="str">
        <f>IFERROR(Table1[[#This Row],[Omsætning 17]]-Table1[[#This Row],[Omsætning 16]],"")</f>
        <v/>
      </c>
      <c r="E80" s="3" t="str">
        <f>IFERROR(Table1[[#This Row],[Stigning i kr]]/Table1[[#This Row],[Omsætning 16]],"")</f>
        <v/>
      </c>
    </row>
    <row r="81" spans="1:5" x14ac:dyDescent="0.3">
      <c r="A81">
        <v>317676</v>
      </c>
      <c r="B81">
        <f>IFERROR(VLOOKUP(Table1[[#This Row],[Kundenr]],Omsætning16[[Kundenr]:[Omsætning]],2,FALSE),"Var ikke kunde i 2016")</f>
        <v>3552</v>
      </c>
      <c r="C81">
        <f>IFERROR(VLOOKUP(Table1[[#This Row],[Kundenr]],Omsætning17[[Kundenr]:[Omsætning]],2,FALSE),"Har ikke købt i 2017 endnu")</f>
        <v>21322</v>
      </c>
      <c r="D81">
        <f>IFERROR(Table1[[#This Row],[Omsætning 17]]-Table1[[#This Row],[Omsætning 16]],"")</f>
        <v>17770</v>
      </c>
      <c r="E81" s="3">
        <f>IFERROR(Table1[[#This Row],[Stigning i kr]]/Table1[[#This Row],[Omsætning 16]],"")</f>
        <v>5.0028153153153152</v>
      </c>
    </row>
    <row r="82" spans="1:5" x14ac:dyDescent="0.3">
      <c r="A82">
        <v>317788</v>
      </c>
      <c r="B82">
        <f>IFERROR(VLOOKUP(Table1[[#This Row],[Kundenr]],Omsætning16[[Kundenr]:[Omsætning]],2,FALSE),"Var ikke kunde i 2016")</f>
        <v>25949</v>
      </c>
      <c r="C82">
        <f>IFERROR(VLOOKUP(Table1[[#This Row],[Kundenr]],Omsætning17[[Kundenr]:[Omsætning]],2,FALSE),"Har ikke købt i 2017 endnu")</f>
        <v>1272</v>
      </c>
      <c r="D82">
        <f>IFERROR(Table1[[#This Row],[Omsætning 17]]-Table1[[#This Row],[Omsætning 16]],"")</f>
        <v>-24677</v>
      </c>
      <c r="E82" s="3">
        <f>IFERROR(Table1[[#This Row],[Stigning i kr]]/Table1[[#This Row],[Omsætning 16]],"")</f>
        <v>-0.95098076997186787</v>
      </c>
    </row>
    <row r="83" spans="1:5" x14ac:dyDescent="0.3">
      <c r="A83">
        <v>318152</v>
      </c>
      <c r="B83">
        <f>IFERROR(VLOOKUP(Table1[[#This Row],[Kundenr]],Omsætning16[[Kundenr]:[Omsætning]],2,FALSE),"Var ikke kunde i 2016")</f>
        <v>9408</v>
      </c>
      <c r="C83">
        <f>IFERROR(VLOOKUP(Table1[[#This Row],[Kundenr]],Omsætning17[[Kundenr]:[Omsætning]],2,FALSE),"Har ikke købt i 2017 endnu")</f>
        <v>27677</v>
      </c>
      <c r="D83">
        <f>IFERROR(Table1[[#This Row],[Omsætning 17]]-Table1[[#This Row],[Omsætning 16]],"")</f>
        <v>18269</v>
      </c>
      <c r="E83" s="3">
        <f>IFERROR(Table1[[#This Row],[Stigning i kr]]/Table1[[#This Row],[Omsætning 16]],"")</f>
        <v>1.9418579931972788</v>
      </c>
    </row>
    <row r="84" spans="1:5" x14ac:dyDescent="0.3">
      <c r="A84">
        <v>319630</v>
      </c>
      <c r="B84">
        <f>IFERROR(VLOOKUP(Table1[[#This Row],[Kundenr]],Omsætning16[[Kundenr]:[Omsætning]],2,FALSE),"Var ikke kunde i 2016")</f>
        <v>23334</v>
      </c>
      <c r="C84">
        <f>IFERROR(VLOOKUP(Table1[[#This Row],[Kundenr]],Omsætning17[[Kundenr]:[Omsætning]],2,FALSE),"Har ikke købt i 2017 endnu")</f>
        <v>26036</v>
      </c>
      <c r="D84">
        <f>IFERROR(Table1[[#This Row],[Omsætning 17]]-Table1[[#This Row],[Omsætning 16]],"")</f>
        <v>2702</v>
      </c>
      <c r="E84" s="3">
        <f>IFERROR(Table1[[#This Row],[Stigning i kr]]/Table1[[#This Row],[Omsætning 16]],"")</f>
        <v>0.11579669152309933</v>
      </c>
    </row>
    <row r="85" spans="1:5" x14ac:dyDescent="0.3">
      <c r="A85">
        <v>319731</v>
      </c>
      <c r="B85">
        <f>IFERROR(VLOOKUP(Table1[[#This Row],[Kundenr]],Omsætning16[[Kundenr]:[Omsætning]],2,FALSE),"Var ikke kunde i 2016")</f>
        <v>7697</v>
      </c>
      <c r="C85">
        <f>IFERROR(VLOOKUP(Table1[[#This Row],[Kundenr]],Omsætning17[[Kundenr]:[Omsætning]],2,FALSE),"Har ikke købt i 2017 endnu")</f>
        <v>19406</v>
      </c>
      <c r="D85">
        <f>IFERROR(Table1[[#This Row],[Omsætning 17]]-Table1[[#This Row],[Omsætning 16]],"")</f>
        <v>11709</v>
      </c>
      <c r="E85" s="3">
        <f>IFERROR(Table1[[#This Row],[Stigning i kr]]/Table1[[#This Row],[Omsætning 16]],"")</f>
        <v>1.5212420423541639</v>
      </c>
    </row>
    <row r="86" spans="1:5" x14ac:dyDescent="0.3">
      <c r="A86">
        <v>321427</v>
      </c>
      <c r="B86">
        <f>IFERROR(VLOOKUP(Table1[[#This Row],[Kundenr]],Omsætning16[[Kundenr]:[Omsætning]],2,FALSE),"Var ikke kunde i 2016")</f>
        <v>7370</v>
      </c>
      <c r="C86">
        <f>IFERROR(VLOOKUP(Table1[[#This Row],[Kundenr]],Omsætning17[[Kundenr]:[Omsætning]],2,FALSE),"Har ikke købt i 2017 endnu")</f>
        <v>26798</v>
      </c>
      <c r="D86">
        <f>IFERROR(Table1[[#This Row],[Omsætning 17]]-Table1[[#This Row],[Omsætning 16]],"")</f>
        <v>19428</v>
      </c>
      <c r="E86" s="3">
        <f>IFERROR(Table1[[#This Row],[Stigning i kr]]/Table1[[#This Row],[Omsætning 16]],"")</f>
        <v>2.6360922659430122</v>
      </c>
    </row>
    <row r="87" spans="1:5" x14ac:dyDescent="0.3">
      <c r="A87">
        <v>321851</v>
      </c>
      <c r="B87">
        <f>IFERROR(VLOOKUP(Table1[[#This Row],[Kundenr]],Omsætning16[[Kundenr]:[Omsætning]],2,FALSE),"Var ikke kunde i 2016")</f>
        <v>21005</v>
      </c>
      <c r="C87">
        <f>IFERROR(VLOOKUP(Table1[[#This Row],[Kundenr]],Omsætning17[[Kundenr]:[Omsætning]],2,FALSE),"Har ikke købt i 2017 endnu")</f>
        <v>16343</v>
      </c>
      <c r="D87">
        <f>IFERROR(Table1[[#This Row],[Omsætning 17]]-Table1[[#This Row],[Omsætning 16]],"")</f>
        <v>-4662</v>
      </c>
      <c r="E87" s="3">
        <f>IFERROR(Table1[[#This Row],[Stigning i kr]]/Table1[[#This Row],[Omsætning 16]],"")</f>
        <v>-0.22194715543918114</v>
      </c>
    </row>
    <row r="88" spans="1:5" x14ac:dyDescent="0.3">
      <c r="A88">
        <v>323755</v>
      </c>
      <c r="B88">
        <f>IFERROR(VLOOKUP(Table1[[#This Row],[Kundenr]],Omsætning16[[Kundenr]:[Omsætning]],2,FALSE),"Var ikke kunde i 2016")</f>
        <v>718</v>
      </c>
      <c r="C88">
        <f>IFERROR(VLOOKUP(Table1[[#This Row],[Kundenr]],Omsætning17[[Kundenr]:[Omsætning]],2,FALSE),"Har ikke købt i 2017 endnu")</f>
        <v>11685</v>
      </c>
      <c r="D88">
        <f>IFERROR(Table1[[#This Row],[Omsætning 17]]-Table1[[#This Row],[Omsætning 16]],"")</f>
        <v>10967</v>
      </c>
      <c r="E88" s="3">
        <f>IFERROR(Table1[[#This Row],[Stigning i kr]]/Table1[[#This Row],[Omsætning 16]],"")</f>
        <v>15.274373259052926</v>
      </c>
    </row>
    <row r="89" spans="1:5" x14ac:dyDescent="0.3">
      <c r="A89">
        <v>325379</v>
      </c>
      <c r="B89">
        <f>IFERROR(VLOOKUP(Table1[[#This Row],[Kundenr]],Omsætning16[[Kundenr]:[Omsætning]],2,FALSE),"Var ikke kunde i 2016")</f>
        <v>1715</v>
      </c>
      <c r="C89">
        <f>IFERROR(VLOOKUP(Table1[[#This Row],[Kundenr]],Omsætning17[[Kundenr]:[Omsætning]],2,FALSE),"Har ikke købt i 2017 endnu")</f>
        <v>19571</v>
      </c>
      <c r="D89">
        <f>IFERROR(Table1[[#This Row],[Omsætning 17]]-Table1[[#This Row],[Omsætning 16]],"")</f>
        <v>17856</v>
      </c>
      <c r="E89" s="3">
        <f>IFERROR(Table1[[#This Row],[Stigning i kr]]/Table1[[#This Row],[Omsætning 16]],"")</f>
        <v>10.411661807580176</v>
      </c>
    </row>
    <row r="90" spans="1:5" x14ac:dyDescent="0.3">
      <c r="A90">
        <v>326939</v>
      </c>
      <c r="B90">
        <f>IFERROR(VLOOKUP(Table1[[#This Row],[Kundenr]],Omsætning16[[Kundenr]:[Omsætning]],2,FALSE),"Var ikke kunde i 2016")</f>
        <v>13727</v>
      </c>
      <c r="C90">
        <f>IFERROR(VLOOKUP(Table1[[#This Row],[Kundenr]],Omsætning17[[Kundenr]:[Omsætning]],2,FALSE),"Har ikke købt i 2017 endnu")</f>
        <v>12862</v>
      </c>
      <c r="D90">
        <f>IFERROR(Table1[[#This Row],[Omsætning 17]]-Table1[[#This Row],[Omsætning 16]],"")</f>
        <v>-865</v>
      </c>
      <c r="E90" s="3">
        <f>IFERROR(Table1[[#This Row],[Stigning i kr]]/Table1[[#This Row],[Omsætning 16]],"")</f>
        <v>-6.3014496976761133E-2</v>
      </c>
    </row>
    <row r="91" spans="1:5" x14ac:dyDescent="0.3">
      <c r="A91">
        <v>331574</v>
      </c>
      <c r="B91">
        <f>IFERROR(VLOOKUP(Table1[[#This Row],[Kundenr]],Omsætning16[[Kundenr]:[Omsætning]],2,FALSE),"Var ikke kunde i 2016")</f>
        <v>9682</v>
      </c>
      <c r="C91">
        <f>IFERROR(VLOOKUP(Table1[[#This Row],[Kundenr]],Omsætning17[[Kundenr]:[Omsætning]],2,FALSE),"Har ikke købt i 2017 endnu")</f>
        <v>4321</v>
      </c>
      <c r="D91">
        <f>IFERROR(Table1[[#This Row],[Omsætning 17]]-Table1[[#This Row],[Omsætning 16]],"")</f>
        <v>-5361</v>
      </c>
      <c r="E91" s="3">
        <f>IFERROR(Table1[[#This Row],[Stigning i kr]]/Table1[[#This Row],[Omsætning 16]],"")</f>
        <v>-0.55370791158851473</v>
      </c>
    </row>
    <row r="92" spans="1:5" x14ac:dyDescent="0.3">
      <c r="A92">
        <v>331851</v>
      </c>
      <c r="B92">
        <f>IFERROR(VLOOKUP(Table1[[#This Row],[Kundenr]],Omsætning16[[Kundenr]:[Omsætning]],2,FALSE),"Var ikke kunde i 2016")</f>
        <v>19123</v>
      </c>
      <c r="C92">
        <f>IFERROR(VLOOKUP(Table1[[#This Row],[Kundenr]],Omsætning17[[Kundenr]:[Omsætning]],2,FALSE),"Har ikke købt i 2017 endnu")</f>
        <v>14277</v>
      </c>
      <c r="D92">
        <f>IFERROR(Table1[[#This Row],[Omsætning 17]]-Table1[[#This Row],[Omsætning 16]],"")</f>
        <v>-4846</v>
      </c>
      <c r="E92" s="3">
        <f>IFERROR(Table1[[#This Row],[Stigning i kr]]/Table1[[#This Row],[Omsætning 16]],"")</f>
        <v>-0.25341212152904879</v>
      </c>
    </row>
    <row r="93" spans="1:5" x14ac:dyDescent="0.3">
      <c r="A93">
        <v>332266</v>
      </c>
      <c r="B93">
        <f>IFERROR(VLOOKUP(Table1[[#This Row],[Kundenr]],Omsætning16[[Kundenr]:[Omsætning]],2,FALSE),"Var ikke kunde i 2016")</f>
        <v>2042</v>
      </c>
      <c r="C93">
        <f>IFERROR(VLOOKUP(Table1[[#This Row],[Kundenr]],Omsætning17[[Kundenr]:[Omsætning]],2,FALSE),"Har ikke købt i 2017 endnu")</f>
        <v>15113</v>
      </c>
      <c r="D93">
        <f>IFERROR(Table1[[#This Row],[Omsætning 17]]-Table1[[#This Row],[Omsætning 16]],"")</f>
        <v>13071</v>
      </c>
      <c r="E93" s="3">
        <f>IFERROR(Table1[[#This Row],[Stigning i kr]]/Table1[[#This Row],[Omsætning 16]],"")</f>
        <v>6.401077375122429</v>
      </c>
    </row>
    <row r="94" spans="1:5" x14ac:dyDescent="0.3">
      <c r="A94">
        <v>335945</v>
      </c>
      <c r="B94">
        <f>IFERROR(VLOOKUP(Table1[[#This Row],[Kundenr]],Omsætning16[[Kundenr]:[Omsætning]],2,FALSE),"Var ikke kunde i 2016")</f>
        <v>16045</v>
      </c>
      <c r="C94">
        <f>IFERROR(VLOOKUP(Table1[[#This Row],[Kundenr]],Omsætning17[[Kundenr]:[Omsætning]],2,FALSE),"Har ikke købt i 2017 endnu")</f>
        <v>6251</v>
      </c>
      <c r="D94">
        <f>IFERROR(Table1[[#This Row],[Omsætning 17]]-Table1[[#This Row],[Omsætning 16]],"")</f>
        <v>-9794</v>
      </c>
      <c r="E94" s="3">
        <f>IFERROR(Table1[[#This Row],[Stigning i kr]]/Table1[[#This Row],[Omsætning 16]],"")</f>
        <v>-0.61040822686195073</v>
      </c>
    </row>
    <row r="95" spans="1:5" x14ac:dyDescent="0.3">
      <c r="A95">
        <v>337618</v>
      </c>
      <c r="B95" t="str">
        <f>IFERROR(VLOOKUP(Table1[[#This Row],[Kundenr]],Omsætning16[[Kundenr]:[Omsætning]],2,FALSE),"Var ikke kunde i 2016")</f>
        <v>Var ikke kunde i 2016</v>
      </c>
      <c r="C95">
        <f>IFERROR(VLOOKUP(Table1[[#This Row],[Kundenr]],Omsætning17[[Kundenr]:[Omsætning]],2,FALSE),"Har ikke købt i 2017 endnu")</f>
        <v>26486</v>
      </c>
      <c r="D95" t="str">
        <f>IFERROR(Table1[[#This Row],[Omsætning 17]]-Table1[[#This Row],[Omsætning 16]],"")</f>
        <v/>
      </c>
      <c r="E95" s="3" t="str">
        <f>IFERROR(Table1[[#This Row],[Stigning i kr]]/Table1[[#This Row],[Omsætning 16]],"")</f>
        <v/>
      </c>
    </row>
    <row r="96" spans="1:5" x14ac:dyDescent="0.3">
      <c r="A96">
        <v>337821</v>
      </c>
      <c r="B96">
        <f>IFERROR(VLOOKUP(Table1[[#This Row],[Kundenr]],Omsætning16[[Kundenr]:[Omsætning]],2,FALSE),"Var ikke kunde i 2016")</f>
        <v>1172</v>
      </c>
      <c r="C96">
        <f>IFERROR(VLOOKUP(Table1[[#This Row],[Kundenr]],Omsætning17[[Kundenr]:[Omsætning]],2,FALSE),"Har ikke købt i 2017 endnu")</f>
        <v>32435</v>
      </c>
      <c r="D96">
        <f>IFERROR(Table1[[#This Row],[Omsætning 17]]-Table1[[#This Row],[Omsætning 16]],"")</f>
        <v>31263</v>
      </c>
      <c r="E96" s="3">
        <f>IFERROR(Table1[[#This Row],[Stigning i kr]]/Table1[[#This Row],[Omsætning 16]],"")</f>
        <v>26.674914675767919</v>
      </c>
    </row>
    <row r="97" spans="1:5" x14ac:dyDescent="0.3">
      <c r="A97">
        <v>342016</v>
      </c>
      <c r="B97">
        <f>IFERROR(VLOOKUP(Table1[[#This Row],[Kundenr]],Omsætning16[[Kundenr]:[Omsætning]],2,FALSE),"Var ikke kunde i 2016")</f>
        <v>24227</v>
      </c>
      <c r="C97">
        <f>IFERROR(VLOOKUP(Table1[[#This Row],[Kundenr]],Omsætning17[[Kundenr]:[Omsætning]],2,FALSE),"Har ikke købt i 2017 endnu")</f>
        <v>34387</v>
      </c>
      <c r="D97">
        <f>IFERROR(Table1[[#This Row],[Omsætning 17]]-Table1[[#This Row],[Omsætning 16]],"")</f>
        <v>10160</v>
      </c>
      <c r="E97" s="3">
        <f>IFERROR(Table1[[#This Row],[Stigning i kr]]/Table1[[#This Row],[Omsætning 16]],"")</f>
        <v>0.41936682214058696</v>
      </c>
    </row>
    <row r="98" spans="1:5" x14ac:dyDescent="0.3">
      <c r="A98">
        <v>343152</v>
      </c>
      <c r="B98">
        <f>IFERROR(VLOOKUP(Table1[[#This Row],[Kundenr]],Omsætning16[[Kundenr]:[Omsætning]],2,FALSE),"Var ikke kunde i 2016")</f>
        <v>5387</v>
      </c>
      <c r="C98">
        <f>IFERROR(VLOOKUP(Table1[[#This Row],[Kundenr]],Omsætning17[[Kundenr]:[Omsætning]],2,FALSE),"Har ikke købt i 2017 endnu")</f>
        <v>19394</v>
      </c>
      <c r="D98">
        <f>IFERROR(Table1[[#This Row],[Omsætning 17]]-Table1[[#This Row],[Omsætning 16]],"")</f>
        <v>14007</v>
      </c>
      <c r="E98" s="3">
        <f>IFERROR(Table1[[#This Row],[Stigning i kr]]/Table1[[#This Row],[Omsætning 16]],"")</f>
        <v>2.6001485056617786</v>
      </c>
    </row>
    <row r="99" spans="1:5" x14ac:dyDescent="0.3">
      <c r="A99">
        <v>345121</v>
      </c>
      <c r="B99">
        <f>IFERROR(VLOOKUP(Table1[[#This Row],[Kundenr]],Omsætning16[[Kundenr]:[Omsætning]],2,FALSE),"Var ikke kunde i 2016")</f>
        <v>18490</v>
      </c>
      <c r="C99">
        <f>IFERROR(VLOOKUP(Table1[[#This Row],[Kundenr]],Omsætning17[[Kundenr]:[Omsætning]],2,FALSE),"Har ikke købt i 2017 endnu")</f>
        <v>15905</v>
      </c>
      <c r="D99">
        <f>IFERROR(Table1[[#This Row],[Omsætning 17]]-Table1[[#This Row],[Omsætning 16]],"")</f>
        <v>-2585</v>
      </c>
      <c r="E99" s="3">
        <f>IFERROR(Table1[[#This Row],[Stigning i kr]]/Table1[[#This Row],[Omsætning 16]],"")</f>
        <v>-0.13980530016224987</v>
      </c>
    </row>
    <row r="100" spans="1:5" x14ac:dyDescent="0.3">
      <c r="A100">
        <v>346265</v>
      </c>
      <c r="B100">
        <f>IFERROR(VLOOKUP(Table1[[#This Row],[Kundenr]],Omsætning16[[Kundenr]:[Omsætning]],2,FALSE),"Var ikke kunde i 2016")</f>
        <v>6739</v>
      </c>
      <c r="C100">
        <f>IFERROR(VLOOKUP(Table1[[#This Row],[Kundenr]],Omsætning17[[Kundenr]:[Omsætning]],2,FALSE),"Har ikke købt i 2017 endnu")</f>
        <v>5004</v>
      </c>
      <c r="D100">
        <f>IFERROR(Table1[[#This Row],[Omsætning 17]]-Table1[[#This Row],[Omsætning 16]],"")</f>
        <v>-1735</v>
      </c>
      <c r="E100" s="3">
        <f>IFERROR(Table1[[#This Row],[Stigning i kr]]/Table1[[#This Row],[Omsætning 16]],"")</f>
        <v>-0.25745659593411485</v>
      </c>
    </row>
    <row r="101" spans="1:5" x14ac:dyDescent="0.3">
      <c r="A101">
        <v>347824</v>
      </c>
      <c r="B101">
        <f>IFERROR(VLOOKUP(Table1[[#This Row],[Kundenr]],Omsætning16[[Kundenr]:[Omsætning]],2,FALSE),"Var ikke kunde i 2016")</f>
        <v>27962</v>
      </c>
      <c r="C101">
        <f>IFERROR(VLOOKUP(Table1[[#This Row],[Kundenr]],Omsætning17[[Kundenr]:[Omsætning]],2,FALSE),"Har ikke købt i 2017 endnu")</f>
        <v>27248</v>
      </c>
      <c r="D101">
        <f>IFERROR(Table1[[#This Row],[Omsætning 17]]-Table1[[#This Row],[Omsætning 16]],"")</f>
        <v>-714</v>
      </c>
      <c r="E101" s="3">
        <f>IFERROR(Table1[[#This Row],[Stigning i kr]]/Table1[[#This Row],[Omsætning 16]],"")</f>
        <v>-2.5534654173521208E-2</v>
      </c>
    </row>
    <row r="102" spans="1:5" x14ac:dyDescent="0.3">
      <c r="A102">
        <v>348780</v>
      </c>
      <c r="B102">
        <f>IFERROR(VLOOKUP(Table1[[#This Row],[Kundenr]],Omsætning16[[Kundenr]:[Omsætning]],2,FALSE),"Var ikke kunde i 2016")</f>
        <v>13406</v>
      </c>
      <c r="C102" t="str">
        <f>IFERROR(VLOOKUP(Table1[[#This Row],[Kundenr]],Omsætning17[[Kundenr]:[Omsætning]],2,FALSE),"Har ikke købt i 2017 endnu")</f>
        <v>Har ikke købt i 2017 endnu</v>
      </c>
      <c r="D102" t="str">
        <f>IFERROR(Table1[[#This Row],[Omsætning 17]]-Table1[[#This Row],[Omsætning 16]],"")</f>
        <v/>
      </c>
      <c r="E102" s="3" t="str">
        <f>IFERROR(Table1[[#This Row],[Stigning i kr]]/Table1[[#This Row],[Omsætning 16]],"")</f>
        <v/>
      </c>
    </row>
    <row r="103" spans="1:5" x14ac:dyDescent="0.3">
      <c r="A103">
        <v>353942</v>
      </c>
      <c r="B103">
        <f>IFERROR(VLOOKUP(Table1[[#This Row],[Kundenr]],Omsætning16[[Kundenr]:[Omsætning]],2,FALSE),"Var ikke kunde i 2016")</f>
        <v>23102</v>
      </c>
      <c r="C103">
        <f>IFERROR(VLOOKUP(Table1[[#This Row],[Kundenr]],Omsætning17[[Kundenr]:[Omsætning]],2,FALSE),"Har ikke købt i 2017 endnu")</f>
        <v>24425</v>
      </c>
      <c r="D103">
        <f>IFERROR(Table1[[#This Row],[Omsætning 17]]-Table1[[#This Row],[Omsætning 16]],"")</f>
        <v>1323</v>
      </c>
      <c r="E103" s="3">
        <f>IFERROR(Table1[[#This Row],[Stigning i kr]]/Table1[[#This Row],[Omsætning 16]],"")</f>
        <v>5.7267769024326898E-2</v>
      </c>
    </row>
    <row r="104" spans="1:5" x14ac:dyDescent="0.3">
      <c r="A104">
        <v>355650</v>
      </c>
      <c r="B104">
        <f>IFERROR(VLOOKUP(Table1[[#This Row],[Kundenr]],Omsætning16[[Kundenr]:[Omsætning]],2,FALSE),"Var ikke kunde i 2016")</f>
        <v>24809</v>
      </c>
      <c r="C104">
        <f>IFERROR(VLOOKUP(Table1[[#This Row],[Kundenr]],Omsætning17[[Kundenr]:[Omsætning]],2,FALSE),"Har ikke købt i 2017 endnu")</f>
        <v>735</v>
      </c>
      <c r="D104">
        <f>IFERROR(Table1[[#This Row],[Omsætning 17]]-Table1[[#This Row],[Omsætning 16]],"")</f>
        <v>-24074</v>
      </c>
      <c r="E104" s="3">
        <f>IFERROR(Table1[[#This Row],[Stigning i kr]]/Table1[[#This Row],[Omsætning 16]],"")</f>
        <v>-0.97037365472207671</v>
      </c>
    </row>
    <row r="105" spans="1:5" x14ac:dyDescent="0.3">
      <c r="A105">
        <v>355652</v>
      </c>
      <c r="B105">
        <f>IFERROR(VLOOKUP(Table1[[#This Row],[Kundenr]],Omsætning16[[Kundenr]:[Omsætning]],2,FALSE),"Var ikke kunde i 2016")</f>
        <v>2642</v>
      </c>
      <c r="C105">
        <f>IFERROR(VLOOKUP(Table1[[#This Row],[Kundenr]],Omsætning17[[Kundenr]:[Omsætning]],2,FALSE),"Har ikke købt i 2017 endnu")</f>
        <v>3859</v>
      </c>
      <c r="D105">
        <f>IFERROR(Table1[[#This Row],[Omsætning 17]]-Table1[[#This Row],[Omsætning 16]],"")</f>
        <v>1217</v>
      </c>
      <c r="E105" s="3">
        <f>IFERROR(Table1[[#This Row],[Stigning i kr]]/Table1[[#This Row],[Omsætning 16]],"")</f>
        <v>0.46063588190764571</v>
      </c>
    </row>
    <row r="106" spans="1:5" x14ac:dyDescent="0.3">
      <c r="A106">
        <v>359058</v>
      </c>
      <c r="B106">
        <f>IFERROR(VLOOKUP(Table1[[#This Row],[Kundenr]],Omsætning16[[Kundenr]:[Omsætning]],2,FALSE),"Var ikke kunde i 2016")</f>
        <v>20736</v>
      </c>
      <c r="C106">
        <f>IFERROR(VLOOKUP(Table1[[#This Row],[Kundenr]],Omsætning17[[Kundenr]:[Omsætning]],2,FALSE),"Har ikke købt i 2017 endnu")</f>
        <v>773</v>
      </c>
      <c r="D106">
        <f>IFERROR(Table1[[#This Row],[Omsætning 17]]-Table1[[#This Row],[Omsætning 16]],"")</f>
        <v>-19963</v>
      </c>
      <c r="E106" s="3">
        <f>IFERROR(Table1[[#This Row],[Stigning i kr]]/Table1[[#This Row],[Omsætning 16]],"")</f>
        <v>-0.96272183641975306</v>
      </c>
    </row>
    <row r="107" spans="1:5" x14ac:dyDescent="0.3">
      <c r="A107">
        <v>362656</v>
      </c>
      <c r="B107">
        <f>IFERROR(VLOOKUP(Table1[[#This Row],[Kundenr]],Omsætning16[[Kundenr]:[Omsætning]],2,FALSE),"Var ikke kunde i 2016")</f>
        <v>22994</v>
      </c>
      <c r="C107">
        <f>IFERROR(VLOOKUP(Table1[[#This Row],[Kundenr]],Omsætning17[[Kundenr]:[Omsætning]],2,FALSE),"Har ikke købt i 2017 endnu")</f>
        <v>17476</v>
      </c>
      <c r="D107">
        <f>IFERROR(Table1[[#This Row],[Omsætning 17]]-Table1[[#This Row],[Omsætning 16]],"")</f>
        <v>-5518</v>
      </c>
      <c r="E107" s="3">
        <f>IFERROR(Table1[[#This Row],[Stigning i kr]]/Table1[[#This Row],[Omsætning 16]],"")</f>
        <v>-0.23997564582064887</v>
      </c>
    </row>
    <row r="108" spans="1:5" x14ac:dyDescent="0.3">
      <c r="A108">
        <v>363001</v>
      </c>
      <c r="B108">
        <f>IFERROR(VLOOKUP(Table1[[#This Row],[Kundenr]],Omsætning16[[Kundenr]:[Omsætning]],2,FALSE),"Var ikke kunde i 2016")</f>
        <v>24942</v>
      </c>
      <c r="C108">
        <f>IFERROR(VLOOKUP(Table1[[#This Row],[Kundenr]],Omsætning17[[Kundenr]:[Omsætning]],2,FALSE),"Har ikke købt i 2017 endnu")</f>
        <v>21932</v>
      </c>
      <c r="D108">
        <f>IFERROR(Table1[[#This Row],[Omsætning 17]]-Table1[[#This Row],[Omsætning 16]],"")</f>
        <v>-3010</v>
      </c>
      <c r="E108" s="3">
        <f>IFERROR(Table1[[#This Row],[Stigning i kr]]/Table1[[#This Row],[Omsætning 16]],"")</f>
        <v>-0.12067997754791115</v>
      </c>
    </row>
    <row r="109" spans="1:5" x14ac:dyDescent="0.3">
      <c r="A109">
        <v>363254</v>
      </c>
      <c r="B109">
        <f>IFERROR(VLOOKUP(Table1[[#This Row],[Kundenr]],Omsætning16[[Kundenr]:[Omsætning]],2,FALSE),"Var ikke kunde i 2016")</f>
        <v>24680</v>
      </c>
      <c r="C109">
        <f>IFERROR(VLOOKUP(Table1[[#This Row],[Kundenr]],Omsætning17[[Kundenr]:[Omsætning]],2,FALSE),"Har ikke købt i 2017 endnu")</f>
        <v>11667</v>
      </c>
      <c r="D109">
        <f>IFERROR(Table1[[#This Row],[Omsætning 17]]-Table1[[#This Row],[Omsætning 16]],"")</f>
        <v>-13013</v>
      </c>
      <c r="E109" s="3">
        <f>IFERROR(Table1[[#This Row],[Stigning i kr]]/Table1[[#This Row],[Omsætning 16]],"")</f>
        <v>-0.52726904376012962</v>
      </c>
    </row>
    <row r="110" spans="1:5" x14ac:dyDescent="0.3">
      <c r="A110">
        <v>364371</v>
      </c>
      <c r="B110">
        <f>IFERROR(VLOOKUP(Table1[[#This Row],[Kundenr]],Omsætning16[[Kundenr]:[Omsætning]],2,FALSE),"Var ikke kunde i 2016")</f>
        <v>23532</v>
      </c>
      <c r="C110">
        <f>IFERROR(VLOOKUP(Table1[[#This Row],[Kundenr]],Omsætning17[[Kundenr]:[Omsætning]],2,FALSE),"Har ikke købt i 2017 endnu")</f>
        <v>1573</v>
      </c>
      <c r="D110">
        <f>IFERROR(Table1[[#This Row],[Omsætning 17]]-Table1[[#This Row],[Omsætning 16]],"")</f>
        <v>-21959</v>
      </c>
      <c r="E110" s="3">
        <f>IFERROR(Table1[[#This Row],[Stigning i kr]]/Table1[[#This Row],[Omsætning 16]],"")</f>
        <v>-0.93315485296617373</v>
      </c>
    </row>
    <row r="111" spans="1:5" x14ac:dyDescent="0.3">
      <c r="A111">
        <v>366372</v>
      </c>
      <c r="B111">
        <f>IFERROR(VLOOKUP(Table1[[#This Row],[Kundenr]],Omsætning16[[Kundenr]:[Omsætning]],2,FALSE),"Var ikke kunde i 2016")</f>
        <v>28662</v>
      </c>
      <c r="C111">
        <f>IFERROR(VLOOKUP(Table1[[#This Row],[Kundenr]],Omsætning17[[Kundenr]:[Omsætning]],2,FALSE),"Har ikke købt i 2017 endnu")</f>
        <v>2561</v>
      </c>
      <c r="D111">
        <f>IFERROR(Table1[[#This Row],[Omsætning 17]]-Table1[[#This Row],[Omsætning 16]],"")</f>
        <v>-26101</v>
      </c>
      <c r="E111" s="3">
        <f>IFERROR(Table1[[#This Row],[Stigning i kr]]/Table1[[#This Row],[Omsætning 16]],"")</f>
        <v>-0.91064824506314979</v>
      </c>
    </row>
    <row r="112" spans="1:5" x14ac:dyDescent="0.3">
      <c r="A112">
        <v>366508</v>
      </c>
      <c r="B112">
        <f>IFERROR(VLOOKUP(Table1[[#This Row],[Kundenr]],Omsætning16[[Kundenr]:[Omsætning]],2,FALSE),"Var ikke kunde i 2016")</f>
        <v>15083</v>
      </c>
      <c r="C112">
        <f>IFERROR(VLOOKUP(Table1[[#This Row],[Kundenr]],Omsætning17[[Kundenr]:[Omsætning]],2,FALSE),"Har ikke købt i 2017 endnu")</f>
        <v>33883</v>
      </c>
      <c r="D112">
        <f>IFERROR(Table1[[#This Row],[Omsætning 17]]-Table1[[#This Row],[Omsætning 16]],"")</f>
        <v>18800</v>
      </c>
      <c r="E112" s="3">
        <f>IFERROR(Table1[[#This Row],[Stigning i kr]]/Table1[[#This Row],[Omsætning 16]],"")</f>
        <v>1.2464363853344824</v>
      </c>
    </row>
    <row r="113" spans="1:5" x14ac:dyDescent="0.3">
      <c r="A113">
        <v>367142</v>
      </c>
      <c r="B113">
        <f>IFERROR(VLOOKUP(Table1[[#This Row],[Kundenr]],Omsætning16[[Kundenr]:[Omsætning]],2,FALSE),"Var ikke kunde i 2016")</f>
        <v>15288</v>
      </c>
      <c r="C113">
        <f>IFERROR(VLOOKUP(Table1[[#This Row],[Kundenr]],Omsætning17[[Kundenr]:[Omsætning]],2,FALSE),"Har ikke købt i 2017 endnu")</f>
        <v>24750</v>
      </c>
      <c r="D113">
        <f>IFERROR(Table1[[#This Row],[Omsætning 17]]-Table1[[#This Row],[Omsætning 16]],"")</f>
        <v>9462</v>
      </c>
      <c r="E113" s="3">
        <f>IFERROR(Table1[[#This Row],[Stigning i kr]]/Table1[[#This Row],[Omsætning 16]],"")</f>
        <v>0.61891679748822603</v>
      </c>
    </row>
    <row r="114" spans="1:5" x14ac:dyDescent="0.3">
      <c r="A114">
        <v>367820</v>
      </c>
      <c r="B114">
        <f>IFERROR(VLOOKUP(Table1[[#This Row],[Kundenr]],Omsætning16[[Kundenr]:[Omsætning]],2,FALSE),"Var ikke kunde i 2016")</f>
        <v>8156</v>
      </c>
      <c r="C114">
        <f>IFERROR(VLOOKUP(Table1[[#This Row],[Kundenr]],Omsætning17[[Kundenr]:[Omsætning]],2,FALSE),"Har ikke købt i 2017 endnu")</f>
        <v>28697</v>
      </c>
      <c r="D114">
        <f>IFERROR(Table1[[#This Row],[Omsætning 17]]-Table1[[#This Row],[Omsætning 16]],"")</f>
        <v>20541</v>
      </c>
      <c r="E114" s="3">
        <f>IFERROR(Table1[[#This Row],[Stigning i kr]]/Table1[[#This Row],[Omsætning 16]],"")</f>
        <v>2.5185139774399214</v>
      </c>
    </row>
    <row r="115" spans="1:5" x14ac:dyDescent="0.3">
      <c r="A115">
        <v>368442</v>
      </c>
      <c r="B115">
        <f>IFERROR(VLOOKUP(Table1[[#This Row],[Kundenr]],Omsætning16[[Kundenr]:[Omsætning]],2,FALSE),"Var ikke kunde i 2016")</f>
        <v>18505</v>
      </c>
      <c r="C115">
        <f>IFERROR(VLOOKUP(Table1[[#This Row],[Kundenr]],Omsætning17[[Kundenr]:[Omsætning]],2,FALSE),"Har ikke købt i 2017 endnu")</f>
        <v>27604</v>
      </c>
      <c r="D115">
        <f>IFERROR(Table1[[#This Row],[Omsætning 17]]-Table1[[#This Row],[Omsætning 16]],"")</f>
        <v>9099</v>
      </c>
      <c r="E115" s="3">
        <f>IFERROR(Table1[[#This Row],[Stigning i kr]]/Table1[[#This Row],[Omsætning 16]],"")</f>
        <v>0.49170494460956499</v>
      </c>
    </row>
    <row r="116" spans="1:5" x14ac:dyDescent="0.3">
      <c r="A116">
        <v>369068</v>
      </c>
      <c r="B116">
        <f>IFERROR(VLOOKUP(Table1[[#This Row],[Kundenr]],Omsætning16[[Kundenr]:[Omsætning]],2,FALSE),"Var ikke kunde i 2016")</f>
        <v>12447</v>
      </c>
      <c r="C116">
        <f>IFERROR(VLOOKUP(Table1[[#This Row],[Kundenr]],Omsætning17[[Kundenr]:[Omsætning]],2,FALSE),"Har ikke købt i 2017 endnu")</f>
        <v>15954</v>
      </c>
      <c r="D116">
        <f>IFERROR(Table1[[#This Row],[Omsætning 17]]-Table1[[#This Row],[Omsætning 16]],"")</f>
        <v>3507</v>
      </c>
      <c r="E116" s="3">
        <f>IFERROR(Table1[[#This Row],[Stigning i kr]]/Table1[[#This Row],[Omsætning 16]],"")</f>
        <v>0.28175463967221015</v>
      </c>
    </row>
    <row r="117" spans="1:5" x14ac:dyDescent="0.3">
      <c r="A117">
        <v>369109</v>
      </c>
      <c r="B117">
        <f>IFERROR(VLOOKUP(Table1[[#This Row],[Kundenr]],Omsætning16[[Kundenr]:[Omsætning]],2,FALSE),"Var ikke kunde i 2016")</f>
        <v>23416</v>
      </c>
      <c r="C117">
        <f>IFERROR(VLOOKUP(Table1[[#This Row],[Kundenr]],Omsætning17[[Kundenr]:[Omsætning]],2,FALSE),"Har ikke købt i 2017 endnu")</f>
        <v>23164</v>
      </c>
      <c r="D117">
        <f>IFERROR(Table1[[#This Row],[Omsætning 17]]-Table1[[#This Row],[Omsætning 16]],"")</f>
        <v>-252</v>
      </c>
      <c r="E117" s="3">
        <f>IFERROR(Table1[[#This Row],[Stigning i kr]]/Table1[[#This Row],[Omsætning 16]],"")</f>
        <v>-1.0761872224120259E-2</v>
      </c>
    </row>
    <row r="118" spans="1:5" x14ac:dyDescent="0.3">
      <c r="A118">
        <v>369974</v>
      </c>
      <c r="B118">
        <f>IFERROR(VLOOKUP(Table1[[#This Row],[Kundenr]],Omsætning16[[Kundenr]:[Omsætning]],2,FALSE),"Var ikke kunde i 2016")</f>
        <v>11557</v>
      </c>
      <c r="C118">
        <f>IFERROR(VLOOKUP(Table1[[#This Row],[Kundenr]],Omsætning17[[Kundenr]:[Omsætning]],2,FALSE),"Har ikke købt i 2017 endnu")</f>
        <v>14786</v>
      </c>
      <c r="D118">
        <f>IFERROR(Table1[[#This Row],[Omsætning 17]]-Table1[[#This Row],[Omsætning 16]],"")</f>
        <v>3229</v>
      </c>
      <c r="E118" s="3">
        <f>IFERROR(Table1[[#This Row],[Stigning i kr]]/Table1[[#This Row],[Omsætning 16]],"")</f>
        <v>0.27939776758674395</v>
      </c>
    </row>
    <row r="119" spans="1:5" x14ac:dyDescent="0.3">
      <c r="A119">
        <v>370029</v>
      </c>
      <c r="B119">
        <f>IFERROR(VLOOKUP(Table1[[#This Row],[Kundenr]],Omsætning16[[Kundenr]:[Omsætning]],2,FALSE),"Var ikke kunde i 2016")</f>
        <v>1278</v>
      </c>
      <c r="C119">
        <f>IFERROR(VLOOKUP(Table1[[#This Row],[Kundenr]],Omsætning17[[Kundenr]:[Omsætning]],2,FALSE),"Har ikke købt i 2017 endnu")</f>
        <v>5579</v>
      </c>
      <c r="D119">
        <f>IFERROR(Table1[[#This Row],[Omsætning 17]]-Table1[[#This Row],[Omsætning 16]],"")</f>
        <v>4301</v>
      </c>
      <c r="E119" s="3">
        <f>IFERROR(Table1[[#This Row],[Stigning i kr]]/Table1[[#This Row],[Omsætning 16]],"")</f>
        <v>3.3654147104851329</v>
      </c>
    </row>
    <row r="120" spans="1:5" x14ac:dyDescent="0.3">
      <c r="A120">
        <v>370702</v>
      </c>
      <c r="B120">
        <f>IFERROR(VLOOKUP(Table1[[#This Row],[Kundenr]],Omsætning16[[Kundenr]:[Omsætning]],2,FALSE),"Var ikke kunde i 2016")</f>
        <v>7919</v>
      </c>
      <c r="C120">
        <f>IFERROR(VLOOKUP(Table1[[#This Row],[Kundenr]],Omsætning17[[Kundenr]:[Omsætning]],2,FALSE),"Har ikke købt i 2017 endnu")</f>
        <v>20313</v>
      </c>
      <c r="D120">
        <f>IFERROR(Table1[[#This Row],[Omsætning 17]]-Table1[[#This Row],[Omsætning 16]],"")</f>
        <v>12394</v>
      </c>
      <c r="E120" s="3">
        <f>IFERROR(Table1[[#This Row],[Stigning i kr]]/Table1[[#This Row],[Omsætning 16]],"")</f>
        <v>1.5650966031064528</v>
      </c>
    </row>
    <row r="121" spans="1:5" x14ac:dyDescent="0.3">
      <c r="A121">
        <v>372610</v>
      </c>
      <c r="B121">
        <f>IFERROR(VLOOKUP(Table1[[#This Row],[Kundenr]],Omsætning16[[Kundenr]:[Omsætning]],2,FALSE),"Var ikke kunde i 2016")</f>
        <v>13707</v>
      </c>
      <c r="C121">
        <f>IFERROR(VLOOKUP(Table1[[#This Row],[Kundenr]],Omsætning17[[Kundenr]:[Omsætning]],2,FALSE),"Har ikke købt i 2017 endnu")</f>
        <v>27601</v>
      </c>
      <c r="D121">
        <f>IFERROR(Table1[[#This Row],[Omsætning 17]]-Table1[[#This Row],[Omsætning 16]],"")</f>
        <v>13894</v>
      </c>
      <c r="E121" s="3">
        <f>IFERROR(Table1[[#This Row],[Stigning i kr]]/Table1[[#This Row],[Omsætning 16]],"")</f>
        <v>1.013642664332093</v>
      </c>
    </row>
    <row r="122" spans="1:5" x14ac:dyDescent="0.3">
      <c r="A122">
        <v>374071</v>
      </c>
      <c r="B122">
        <f>IFERROR(VLOOKUP(Table1[[#This Row],[Kundenr]],Omsætning16[[Kundenr]:[Omsætning]],2,FALSE),"Var ikke kunde i 2016")</f>
        <v>13313</v>
      </c>
      <c r="C122">
        <f>IFERROR(VLOOKUP(Table1[[#This Row],[Kundenr]],Omsætning17[[Kundenr]:[Omsætning]],2,FALSE),"Har ikke købt i 2017 endnu")</f>
        <v>9198</v>
      </c>
      <c r="D122">
        <f>IFERROR(Table1[[#This Row],[Omsætning 17]]-Table1[[#This Row],[Omsætning 16]],"")</f>
        <v>-4115</v>
      </c>
      <c r="E122" s="3">
        <f>IFERROR(Table1[[#This Row],[Stigning i kr]]/Table1[[#This Row],[Omsætning 16]],"")</f>
        <v>-0.30909637196725004</v>
      </c>
    </row>
    <row r="123" spans="1:5" x14ac:dyDescent="0.3">
      <c r="A123">
        <v>376073</v>
      </c>
      <c r="B123">
        <f>IFERROR(VLOOKUP(Table1[[#This Row],[Kundenr]],Omsætning16[[Kundenr]:[Omsætning]],2,FALSE),"Var ikke kunde i 2016")</f>
        <v>4988</v>
      </c>
      <c r="C123">
        <f>IFERROR(VLOOKUP(Table1[[#This Row],[Kundenr]],Omsætning17[[Kundenr]:[Omsætning]],2,FALSE),"Har ikke købt i 2017 endnu")</f>
        <v>13590</v>
      </c>
      <c r="D123">
        <f>IFERROR(Table1[[#This Row],[Omsætning 17]]-Table1[[#This Row],[Omsætning 16]],"")</f>
        <v>8602</v>
      </c>
      <c r="E123" s="3">
        <f>IFERROR(Table1[[#This Row],[Stigning i kr]]/Table1[[#This Row],[Omsætning 16]],"")</f>
        <v>1.7245388933440258</v>
      </c>
    </row>
    <row r="124" spans="1:5" x14ac:dyDescent="0.3">
      <c r="A124">
        <v>376135</v>
      </c>
      <c r="B124">
        <f>IFERROR(VLOOKUP(Table1[[#This Row],[Kundenr]],Omsætning16[[Kundenr]:[Omsætning]],2,FALSE),"Var ikke kunde i 2016")</f>
        <v>1337</v>
      </c>
      <c r="C124">
        <f>IFERROR(VLOOKUP(Table1[[#This Row],[Kundenr]],Omsætning17[[Kundenr]:[Omsætning]],2,FALSE),"Har ikke købt i 2017 endnu")</f>
        <v>31864</v>
      </c>
      <c r="D124">
        <f>IFERROR(Table1[[#This Row],[Omsætning 17]]-Table1[[#This Row],[Omsætning 16]],"")</f>
        <v>30527</v>
      </c>
      <c r="E124" s="3">
        <f>IFERROR(Table1[[#This Row],[Stigning i kr]]/Table1[[#This Row],[Omsætning 16]],"")</f>
        <v>22.832460732984295</v>
      </c>
    </row>
    <row r="125" spans="1:5" x14ac:dyDescent="0.3">
      <c r="A125">
        <v>376223</v>
      </c>
      <c r="B125">
        <f>IFERROR(VLOOKUP(Table1[[#This Row],[Kundenr]],Omsætning16[[Kundenr]:[Omsætning]],2,FALSE),"Var ikke kunde i 2016")</f>
        <v>14087</v>
      </c>
      <c r="C125">
        <f>IFERROR(VLOOKUP(Table1[[#This Row],[Kundenr]],Omsætning17[[Kundenr]:[Omsætning]],2,FALSE),"Har ikke købt i 2017 endnu")</f>
        <v>22585</v>
      </c>
      <c r="D125">
        <f>IFERROR(Table1[[#This Row],[Omsætning 17]]-Table1[[#This Row],[Omsætning 16]],"")</f>
        <v>8498</v>
      </c>
      <c r="E125" s="3">
        <f>IFERROR(Table1[[#This Row],[Stigning i kr]]/Table1[[#This Row],[Omsætning 16]],"")</f>
        <v>0.60325122453325764</v>
      </c>
    </row>
    <row r="126" spans="1:5" x14ac:dyDescent="0.3">
      <c r="A126">
        <v>379062</v>
      </c>
      <c r="B126">
        <f>IFERROR(VLOOKUP(Table1[[#This Row],[Kundenr]],Omsætning16[[Kundenr]:[Omsætning]],2,FALSE),"Var ikke kunde i 2016")</f>
        <v>17716</v>
      </c>
      <c r="C126">
        <f>IFERROR(VLOOKUP(Table1[[#This Row],[Kundenr]],Omsætning17[[Kundenr]:[Omsætning]],2,FALSE),"Har ikke købt i 2017 endnu")</f>
        <v>13320</v>
      </c>
      <c r="D126">
        <f>IFERROR(Table1[[#This Row],[Omsætning 17]]-Table1[[#This Row],[Omsætning 16]],"")</f>
        <v>-4396</v>
      </c>
      <c r="E126" s="3">
        <f>IFERROR(Table1[[#This Row],[Stigning i kr]]/Table1[[#This Row],[Omsætning 16]],"")</f>
        <v>-0.24813727703770602</v>
      </c>
    </row>
    <row r="127" spans="1:5" x14ac:dyDescent="0.3">
      <c r="A127">
        <v>379881</v>
      </c>
      <c r="B127">
        <f>IFERROR(VLOOKUP(Table1[[#This Row],[Kundenr]],Omsætning16[[Kundenr]:[Omsætning]],2,FALSE),"Var ikke kunde i 2016")</f>
        <v>2673</v>
      </c>
      <c r="C127">
        <f>IFERROR(VLOOKUP(Table1[[#This Row],[Kundenr]],Omsætning17[[Kundenr]:[Omsætning]],2,FALSE),"Har ikke købt i 2017 endnu")</f>
        <v>15505</v>
      </c>
      <c r="D127">
        <f>IFERROR(Table1[[#This Row],[Omsætning 17]]-Table1[[#This Row],[Omsætning 16]],"")</f>
        <v>12832</v>
      </c>
      <c r="E127" s="3">
        <f>IFERROR(Table1[[#This Row],[Stigning i kr]]/Table1[[#This Row],[Omsætning 16]],"")</f>
        <v>4.8005985783763565</v>
      </c>
    </row>
    <row r="128" spans="1:5" x14ac:dyDescent="0.3">
      <c r="A128">
        <v>380205</v>
      </c>
      <c r="B128">
        <f>IFERROR(VLOOKUP(Table1[[#This Row],[Kundenr]],Omsætning16[[Kundenr]:[Omsætning]],2,FALSE),"Var ikke kunde i 2016")</f>
        <v>4166</v>
      </c>
      <c r="C128">
        <f>IFERROR(VLOOKUP(Table1[[#This Row],[Kundenr]],Omsætning17[[Kundenr]:[Omsætning]],2,FALSE),"Har ikke købt i 2017 endnu")</f>
        <v>32579</v>
      </c>
      <c r="D128">
        <f>IFERROR(Table1[[#This Row],[Omsætning 17]]-Table1[[#This Row],[Omsætning 16]],"")</f>
        <v>28413</v>
      </c>
      <c r="E128" s="3">
        <f>IFERROR(Table1[[#This Row],[Stigning i kr]]/Table1[[#This Row],[Omsætning 16]],"")</f>
        <v>6.8202112337974077</v>
      </c>
    </row>
    <row r="129" spans="1:5" x14ac:dyDescent="0.3">
      <c r="A129">
        <v>383770</v>
      </c>
      <c r="B129">
        <f>IFERROR(VLOOKUP(Table1[[#This Row],[Kundenr]],Omsætning16[[Kundenr]:[Omsætning]],2,FALSE),"Var ikke kunde i 2016")</f>
        <v>11446</v>
      </c>
      <c r="C129">
        <f>IFERROR(VLOOKUP(Table1[[#This Row],[Kundenr]],Omsætning17[[Kundenr]:[Omsætning]],2,FALSE),"Har ikke købt i 2017 endnu")</f>
        <v>31872</v>
      </c>
      <c r="D129">
        <f>IFERROR(Table1[[#This Row],[Omsætning 17]]-Table1[[#This Row],[Omsætning 16]],"")</f>
        <v>20426</v>
      </c>
      <c r="E129" s="3">
        <f>IFERROR(Table1[[#This Row],[Stigning i kr]]/Table1[[#This Row],[Omsætning 16]],"")</f>
        <v>1.7845535558273633</v>
      </c>
    </row>
    <row r="130" spans="1:5" x14ac:dyDescent="0.3">
      <c r="A130">
        <v>384781</v>
      </c>
      <c r="B130">
        <f>IFERROR(VLOOKUP(Table1[[#This Row],[Kundenr]],Omsætning16[[Kundenr]:[Omsætning]],2,FALSE),"Var ikke kunde i 2016")</f>
        <v>1091</v>
      </c>
      <c r="C130">
        <f>IFERROR(VLOOKUP(Table1[[#This Row],[Kundenr]],Omsætning17[[Kundenr]:[Omsætning]],2,FALSE),"Har ikke købt i 2017 endnu")</f>
        <v>18837</v>
      </c>
      <c r="D130">
        <f>IFERROR(Table1[[#This Row],[Omsætning 17]]-Table1[[#This Row],[Omsætning 16]],"")</f>
        <v>17746</v>
      </c>
      <c r="E130" s="3">
        <f>IFERROR(Table1[[#This Row],[Stigning i kr]]/Table1[[#This Row],[Omsætning 16]],"")</f>
        <v>16.265811182401468</v>
      </c>
    </row>
    <row r="131" spans="1:5" x14ac:dyDescent="0.3">
      <c r="A131">
        <v>386619</v>
      </c>
      <c r="B131" t="str">
        <f>IFERROR(VLOOKUP(Table1[[#This Row],[Kundenr]],Omsætning16[[Kundenr]:[Omsætning]],2,FALSE),"Var ikke kunde i 2016")</f>
        <v>Var ikke kunde i 2016</v>
      </c>
      <c r="C131">
        <f>IFERROR(VLOOKUP(Table1[[#This Row],[Kundenr]],Omsætning17[[Kundenr]:[Omsætning]],2,FALSE),"Har ikke købt i 2017 endnu")</f>
        <v>15772</v>
      </c>
      <c r="D131" t="str">
        <f>IFERROR(Table1[[#This Row],[Omsætning 17]]-Table1[[#This Row],[Omsætning 16]],"")</f>
        <v/>
      </c>
      <c r="E131" s="3" t="str">
        <f>IFERROR(Table1[[#This Row],[Stigning i kr]]/Table1[[#This Row],[Omsætning 16]],"")</f>
        <v/>
      </c>
    </row>
    <row r="132" spans="1:5" x14ac:dyDescent="0.3">
      <c r="A132">
        <v>386747</v>
      </c>
      <c r="B132">
        <f>IFERROR(VLOOKUP(Table1[[#This Row],[Kundenr]],Omsætning16[[Kundenr]:[Omsætning]],2,FALSE),"Var ikke kunde i 2016")</f>
        <v>1034</v>
      </c>
      <c r="C132">
        <f>IFERROR(VLOOKUP(Table1[[#This Row],[Kundenr]],Omsætning17[[Kundenr]:[Omsætning]],2,FALSE),"Har ikke købt i 2017 endnu")</f>
        <v>9017</v>
      </c>
      <c r="D132">
        <f>IFERROR(Table1[[#This Row],[Omsætning 17]]-Table1[[#This Row],[Omsætning 16]],"")</f>
        <v>7983</v>
      </c>
      <c r="E132" s="3">
        <f>IFERROR(Table1[[#This Row],[Stigning i kr]]/Table1[[#This Row],[Omsætning 16]],"")</f>
        <v>7.7205029013539654</v>
      </c>
    </row>
    <row r="133" spans="1:5" x14ac:dyDescent="0.3">
      <c r="A133">
        <v>387826</v>
      </c>
      <c r="B133">
        <f>IFERROR(VLOOKUP(Table1[[#This Row],[Kundenr]],Omsætning16[[Kundenr]:[Omsætning]],2,FALSE),"Var ikke kunde i 2016")</f>
        <v>5414</v>
      </c>
      <c r="C133">
        <f>IFERROR(VLOOKUP(Table1[[#This Row],[Kundenr]],Omsætning17[[Kundenr]:[Omsætning]],2,FALSE),"Har ikke købt i 2017 endnu")</f>
        <v>15422</v>
      </c>
      <c r="D133">
        <f>IFERROR(Table1[[#This Row],[Omsætning 17]]-Table1[[#This Row],[Omsætning 16]],"")</f>
        <v>10008</v>
      </c>
      <c r="E133" s="3">
        <f>IFERROR(Table1[[#This Row],[Stigning i kr]]/Table1[[#This Row],[Omsætning 16]],"")</f>
        <v>1.8485408200960474</v>
      </c>
    </row>
    <row r="134" spans="1:5" x14ac:dyDescent="0.3">
      <c r="A134">
        <v>388170</v>
      </c>
      <c r="B134">
        <f>IFERROR(VLOOKUP(Table1[[#This Row],[Kundenr]],Omsætning16[[Kundenr]:[Omsætning]],2,FALSE),"Var ikke kunde i 2016")</f>
        <v>4325</v>
      </c>
      <c r="C134">
        <f>IFERROR(VLOOKUP(Table1[[#This Row],[Kundenr]],Omsætning17[[Kundenr]:[Omsætning]],2,FALSE),"Har ikke købt i 2017 endnu")</f>
        <v>34793</v>
      </c>
      <c r="D134">
        <f>IFERROR(Table1[[#This Row],[Omsætning 17]]-Table1[[#This Row],[Omsætning 16]],"")</f>
        <v>30468</v>
      </c>
      <c r="E134" s="3">
        <f>IFERROR(Table1[[#This Row],[Stigning i kr]]/Table1[[#This Row],[Omsætning 16]],"")</f>
        <v>7.0446242774566477</v>
      </c>
    </row>
    <row r="135" spans="1:5" x14ac:dyDescent="0.3">
      <c r="A135">
        <v>393299</v>
      </c>
      <c r="B135">
        <f>IFERROR(VLOOKUP(Table1[[#This Row],[Kundenr]],Omsætning16[[Kundenr]:[Omsætning]],2,FALSE),"Var ikke kunde i 2016")</f>
        <v>21795</v>
      </c>
      <c r="C135">
        <f>IFERROR(VLOOKUP(Table1[[#This Row],[Kundenr]],Omsætning17[[Kundenr]:[Omsætning]],2,FALSE),"Har ikke købt i 2017 endnu")</f>
        <v>10742</v>
      </c>
      <c r="D135">
        <f>IFERROR(Table1[[#This Row],[Omsætning 17]]-Table1[[#This Row],[Omsætning 16]],"")</f>
        <v>-11053</v>
      </c>
      <c r="E135" s="3">
        <f>IFERROR(Table1[[#This Row],[Stigning i kr]]/Table1[[#This Row],[Omsætning 16]],"")</f>
        <v>-0.50713466391374173</v>
      </c>
    </row>
    <row r="136" spans="1:5" x14ac:dyDescent="0.3">
      <c r="A136">
        <v>393738</v>
      </c>
      <c r="B136">
        <f>IFERROR(VLOOKUP(Table1[[#This Row],[Kundenr]],Omsætning16[[Kundenr]:[Omsætning]],2,FALSE),"Var ikke kunde i 2016")</f>
        <v>27468</v>
      </c>
      <c r="C136" t="str">
        <f>IFERROR(VLOOKUP(Table1[[#This Row],[Kundenr]],Omsætning17[[Kundenr]:[Omsætning]],2,FALSE),"Har ikke købt i 2017 endnu")</f>
        <v>Har ikke købt i 2017 endnu</v>
      </c>
      <c r="D136" t="str">
        <f>IFERROR(Table1[[#This Row],[Omsætning 17]]-Table1[[#This Row],[Omsætning 16]],"")</f>
        <v/>
      </c>
      <c r="E136" s="3" t="str">
        <f>IFERROR(Table1[[#This Row],[Stigning i kr]]/Table1[[#This Row],[Omsætning 16]],"")</f>
        <v/>
      </c>
    </row>
    <row r="137" spans="1:5" x14ac:dyDescent="0.3">
      <c r="A137">
        <v>394832</v>
      </c>
      <c r="B137">
        <f>IFERROR(VLOOKUP(Table1[[#This Row],[Kundenr]],Omsætning16[[Kundenr]:[Omsætning]],2,FALSE),"Var ikke kunde i 2016")</f>
        <v>14437</v>
      </c>
      <c r="C137">
        <f>IFERROR(VLOOKUP(Table1[[#This Row],[Kundenr]],Omsætning17[[Kundenr]:[Omsætning]],2,FALSE),"Har ikke købt i 2017 endnu")</f>
        <v>11872</v>
      </c>
      <c r="D137">
        <f>IFERROR(Table1[[#This Row],[Omsætning 17]]-Table1[[#This Row],[Omsætning 16]],"")</f>
        <v>-2565</v>
      </c>
      <c r="E137" s="3">
        <f>IFERROR(Table1[[#This Row],[Stigning i kr]]/Table1[[#This Row],[Omsætning 16]],"")</f>
        <v>-0.17766849068366003</v>
      </c>
    </row>
    <row r="138" spans="1:5" x14ac:dyDescent="0.3">
      <c r="A138">
        <v>395667</v>
      </c>
      <c r="B138">
        <f>IFERROR(VLOOKUP(Table1[[#This Row],[Kundenr]],Omsætning16[[Kundenr]:[Omsætning]],2,FALSE),"Var ikke kunde i 2016")</f>
        <v>3675</v>
      </c>
      <c r="C138">
        <f>IFERROR(VLOOKUP(Table1[[#This Row],[Kundenr]],Omsætning17[[Kundenr]:[Omsætning]],2,FALSE),"Har ikke købt i 2017 endnu")</f>
        <v>29316</v>
      </c>
      <c r="D138">
        <f>IFERROR(Table1[[#This Row],[Omsætning 17]]-Table1[[#This Row],[Omsætning 16]],"")</f>
        <v>25641</v>
      </c>
      <c r="E138" s="3">
        <f>IFERROR(Table1[[#This Row],[Stigning i kr]]/Table1[[#This Row],[Omsætning 16]],"")</f>
        <v>6.9771428571428569</v>
      </c>
    </row>
    <row r="139" spans="1:5" x14ac:dyDescent="0.3">
      <c r="A139">
        <v>397481</v>
      </c>
      <c r="B139">
        <f>IFERROR(VLOOKUP(Table1[[#This Row],[Kundenr]],Omsætning16[[Kundenr]:[Omsætning]],2,FALSE),"Var ikke kunde i 2016")</f>
        <v>20321</v>
      </c>
      <c r="C139">
        <f>IFERROR(VLOOKUP(Table1[[#This Row],[Kundenr]],Omsætning17[[Kundenr]:[Omsætning]],2,FALSE),"Har ikke købt i 2017 endnu")</f>
        <v>4770</v>
      </c>
      <c r="D139">
        <f>IFERROR(Table1[[#This Row],[Omsætning 17]]-Table1[[#This Row],[Omsætning 16]],"")</f>
        <v>-15551</v>
      </c>
      <c r="E139" s="3">
        <f>IFERROR(Table1[[#This Row],[Stigning i kr]]/Table1[[#This Row],[Omsætning 16]],"")</f>
        <v>-0.76526745731017176</v>
      </c>
    </row>
    <row r="140" spans="1:5" x14ac:dyDescent="0.3">
      <c r="A140">
        <v>399585</v>
      </c>
      <c r="B140">
        <f>IFERROR(VLOOKUP(Table1[[#This Row],[Kundenr]],Omsætning16[[Kundenr]:[Omsætning]],2,FALSE),"Var ikke kunde i 2016")</f>
        <v>24910</v>
      </c>
      <c r="C140">
        <f>IFERROR(VLOOKUP(Table1[[#This Row],[Kundenr]],Omsætning17[[Kundenr]:[Omsætning]],2,FALSE),"Har ikke købt i 2017 endnu")</f>
        <v>25917</v>
      </c>
      <c r="D140">
        <f>IFERROR(Table1[[#This Row],[Omsætning 17]]-Table1[[#This Row],[Omsætning 16]],"")</f>
        <v>1007</v>
      </c>
      <c r="E140" s="3">
        <f>IFERROR(Table1[[#This Row],[Stigning i kr]]/Table1[[#This Row],[Omsætning 16]],"")</f>
        <v>4.042553191489362E-2</v>
      </c>
    </row>
    <row r="141" spans="1:5" x14ac:dyDescent="0.3">
      <c r="A141">
        <v>400421</v>
      </c>
      <c r="B141">
        <f>IFERROR(VLOOKUP(Table1[[#This Row],[Kundenr]],Omsætning16[[Kundenr]:[Omsætning]],2,FALSE),"Var ikke kunde i 2016")</f>
        <v>4778</v>
      </c>
      <c r="C141">
        <f>IFERROR(VLOOKUP(Table1[[#This Row],[Kundenr]],Omsætning17[[Kundenr]:[Omsætning]],2,FALSE),"Har ikke købt i 2017 endnu")</f>
        <v>26490</v>
      </c>
      <c r="D141">
        <f>IFERROR(Table1[[#This Row],[Omsætning 17]]-Table1[[#This Row],[Omsætning 16]],"")</f>
        <v>21712</v>
      </c>
      <c r="E141" s="3">
        <f>IFERROR(Table1[[#This Row],[Stigning i kr]]/Table1[[#This Row],[Omsætning 16]],"")</f>
        <v>4.5441607367099204</v>
      </c>
    </row>
    <row r="142" spans="1:5" x14ac:dyDescent="0.3">
      <c r="A142">
        <v>401243</v>
      </c>
      <c r="B142">
        <f>IFERROR(VLOOKUP(Table1[[#This Row],[Kundenr]],Omsætning16[[Kundenr]:[Omsætning]],2,FALSE),"Var ikke kunde i 2016")</f>
        <v>26203</v>
      </c>
      <c r="C142">
        <f>IFERROR(VLOOKUP(Table1[[#This Row],[Kundenr]],Omsætning17[[Kundenr]:[Omsætning]],2,FALSE),"Har ikke købt i 2017 endnu")</f>
        <v>16082</v>
      </c>
      <c r="D142">
        <f>IFERROR(Table1[[#This Row],[Omsætning 17]]-Table1[[#This Row],[Omsætning 16]],"")</f>
        <v>-10121</v>
      </c>
      <c r="E142" s="3">
        <f>IFERROR(Table1[[#This Row],[Stigning i kr]]/Table1[[#This Row],[Omsætning 16]],"")</f>
        <v>-0.38625348242567648</v>
      </c>
    </row>
    <row r="143" spans="1:5" x14ac:dyDescent="0.3">
      <c r="A143">
        <v>401510</v>
      </c>
      <c r="B143">
        <f>IFERROR(VLOOKUP(Table1[[#This Row],[Kundenr]],Omsætning16[[Kundenr]:[Omsætning]],2,FALSE),"Var ikke kunde i 2016")</f>
        <v>10840</v>
      </c>
      <c r="C143">
        <f>IFERROR(VLOOKUP(Table1[[#This Row],[Kundenr]],Omsætning17[[Kundenr]:[Omsætning]],2,FALSE),"Har ikke købt i 2017 endnu")</f>
        <v>19703</v>
      </c>
      <c r="D143">
        <f>IFERROR(Table1[[#This Row],[Omsætning 17]]-Table1[[#This Row],[Omsætning 16]],"")</f>
        <v>8863</v>
      </c>
      <c r="E143" s="3">
        <f>IFERROR(Table1[[#This Row],[Stigning i kr]]/Table1[[#This Row],[Omsætning 16]],"")</f>
        <v>0.81761992619926194</v>
      </c>
    </row>
    <row r="144" spans="1:5" x14ac:dyDescent="0.3">
      <c r="A144">
        <v>402532</v>
      </c>
      <c r="B144">
        <f>IFERROR(VLOOKUP(Table1[[#This Row],[Kundenr]],Omsætning16[[Kundenr]:[Omsætning]],2,FALSE),"Var ikke kunde i 2016")</f>
        <v>22212</v>
      </c>
      <c r="C144">
        <f>IFERROR(VLOOKUP(Table1[[#This Row],[Kundenr]],Omsætning17[[Kundenr]:[Omsætning]],2,FALSE),"Har ikke købt i 2017 endnu")</f>
        <v>13408</v>
      </c>
      <c r="D144">
        <f>IFERROR(Table1[[#This Row],[Omsætning 17]]-Table1[[#This Row],[Omsætning 16]],"")</f>
        <v>-8804</v>
      </c>
      <c r="E144" s="3">
        <f>IFERROR(Table1[[#This Row],[Stigning i kr]]/Table1[[#This Row],[Omsætning 16]],"")</f>
        <v>-0.39636232667026833</v>
      </c>
    </row>
    <row r="145" spans="1:5" x14ac:dyDescent="0.3">
      <c r="A145">
        <v>404381</v>
      </c>
      <c r="B145">
        <f>IFERROR(VLOOKUP(Table1[[#This Row],[Kundenr]],Omsætning16[[Kundenr]:[Omsætning]],2,FALSE),"Var ikke kunde i 2016")</f>
        <v>14035</v>
      </c>
      <c r="C145">
        <f>IFERROR(VLOOKUP(Table1[[#This Row],[Kundenr]],Omsætning17[[Kundenr]:[Omsætning]],2,FALSE),"Har ikke købt i 2017 endnu")</f>
        <v>26321</v>
      </c>
      <c r="D145">
        <f>IFERROR(Table1[[#This Row],[Omsætning 17]]-Table1[[#This Row],[Omsætning 16]],"")</f>
        <v>12286</v>
      </c>
      <c r="E145" s="3">
        <f>IFERROR(Table1[[#This Row],[Stigning i kr]]/Table1[[#This Row],[Omsætning 16]],"")</f>
        <v>0.87538297114356967</v>
      </c>
    </row>
    <row r="146" spans="1:5" x14ac:dyDescent="0.3">
      <c r="A146">
        <v>405572</v>
      </c>
      <c r="B146" t="str">
        <f>IFERROR(VLOOKUP(Table1[[#This Row],[Kundenr]],Omsætning16[[Kundenr]:[Omsætning]],2,FALSE),"Var ikke kunde i 2016")</f>
        <v>Var ikke kunde i 2016</v>
      </c>
      <c r="C146">
        <f>IFERROR(VLOOKUP(Table1[[#This Row],[Kundenr]],Omsætning17[[Kundenr]:[Omsætning]],2,FALSE),"Har ikke købt i 2017 endnu")</f>
        <v>2775</v>
      </c>
      <c r="D146" t="str">
        <f>IFERROR(Table1[[#This Row],[Omsætning 17]]-Table1[[#This Row],[Omsætning 16]],"")</f>
        <v/>
      </c>
      <c r="E146" s="3" t="str">
        <f>IFERROR(Table1[[#This Row],[Stigning i kr]]/Table1[[#This Row],[Omsætning 16]],"")</f>
        <v/>
      </c>
    </row>
    <row r="147" spans="1:5" x14ac:dyDescent="0.3">
      <c r="A147">
        <v>405598</v>
      </c>
      <c r="B147">
        <f>IFERROR(VLOOKUP(Table1[[#This Row],[Kundenr]],Omsætning16[[Kundenr]:[Omsætning]],2,FALSE),"Var ikke kunde i 2016")</f>
        <v>19623</v>
      </c>
      <c r="C147">
        <f>IFERROR(VLOOKUP(Table1[[#This Row],[Kundenr]],Omsætning17[[Kundenr]:[Omsætning]],2,FALSE),"Har ikke købt i 2017 endnu")</f>
        <v>17762</v>
      </c>
      <c r="D147">
        <f>IFERROR(Table1[[#This Row],[Omsætning 17]]-Table1[[#This Row],[Omsætning 16]],"")</f>
        <v>-1861</v>
      </c>
      <c r="E147" s="3">
        <f>IFERROR(Table1[[#This Row],[Stigning i kr]]/Table1[[#This Row],[Omsætning 16]],"")</f>
        <v>-9.4837690465270352E-2</v>
      </c>
    </row>
    <row r="148" spans="1:5" x14ac:dyDescent="0.3">
      <c r="A148">
        <v>406580</v>
      </c>
      <c r="B148">
        <f>IFERROR(VLOOKUP(Table1[[#This Row],[Kundenr]],Omsætning16[[Kundenr]:[Omsætning]],2,FALSE),"Var ikke kunde i 2016")</f>
        <v>1900</v>
      </c>
      <c r="C148">
        <f>IFERROR(VLOOKUP(Table1[[#This Row],[Kundenr]],Omsætning17[[Kundenr]:[Omsætning]],2,FALSE),"Har ikke købt i 2017 endnu")</f>
        <v>34125</v>
      </c>
      <c r="D148">
        <f>IFERROR(Table1[[#This Row],[Omsætning 17]]-Table1[[#This Row],[Omsætning 16]],"")</f>
        <v>32225</v>
      </c>
      <c r="E148" s="3">
        <f>IFERROR(Table1[[#This Row],[Stigning i kr]]/Table1[[#This Row],[Omsætning 16]],"")</f>
        <v>16.960526315789473</v>
      </c>
    </row>
    <row r="149" spans="1:5" x14ac:dyDescent="0.3">
      <c r="A149">
        <v>408869</v>
      </c>
      <c r="B149">
        <f>IFERROR(VLOOKUP(Table1[[#This Row],[Kundenr]],Omsætning16[[Kundenr]:[Omsætning]],2,FALSE),"Var ikke kunde i 2016")</f>
        <v>8893</v>
      </c>
      <c r="C149">
        <f>IFERROR(VLOOKUP(Table1[[#This Row],[Kundenr]],Omsætning17[[Kundenr]:[Omsætning]],2,FALSE),"Har ikke købt i 2017 endnu")</f>
        <v>11791</v>
      </c>
      <c r="D149">
        <f>IFERROR(Table1[[#This Row],[Omsætning 17]]-Table1[[#This Row],[Omsætning 16]],"")</f>
        <v>2898</v>
      </c>
      <c r="E149" s="3">
        <f>IFERROR(Table1[[#This Row],[Stigning i kr]]/Table1[[#This Row],[Omsætning 16]],"")</f>
        <v>0.32587428314404587</v>
      </c>
    </row>
    <row r="150" spans="1:5" x14ac:dyDescent="0.3">
      <c r="A150">
        <v>409510</v>
      </c>
      <c r="B150">
        <f>IFERROR(VLOOKUP(Table1[[#This Row],[Kundenr]],Omsætning16[[Kundenr]:[Omsætning]],2,FALSE),"Var ikke kunde i 2016")</f>
        <v>3444</v>
      </c>
      <c r="C150">
        <f>IFERROR(VLOOKUP(Table1[[#This Row],[Kundenr]],Omsætning17[[Kundenr]:[Omsætning]],2,FALSE),"Har ikke købt i 2017 endnu")</f>
        <v>18714</v>
      </c>
      <c r="D150">
        <f>IFERROR(Table1[[#This Row],[Omsætning 17]]-Table1[[#This Row],[Omsætning 16]],"")</f>
        <v>15270</v>
      </c>
      <c r="E150" s="3">
        <f>IFERROR(Table1[[#This Row],[Stigning i kr]]/Table1[[#This Row],[Omsætning 16]],"")</f>
        <v>4.4337979094076658</v>
      </c>
    </row>
    <row r="151" spans="1:5" x14ac:dyDescent="0.3">
      <c r="A151">
        <v>410110</v>
      </c>
      <c r="B151">
        <f>IFERROR(VLOOKUP(Table1[[#This Row],[Kundenr]],Omsætning16[[Kundenr]:[Omsætning]],2,FALSE),"Var ikke kunde i 2016")</f>
        <v>5113</v>
      </c>
      <c r="C151">
        <f>IFERROR(VLOOKUP(Table1[[#This Row],[Kundenr]],Omsætning17[[Kundenr]:[Omsætning]],2,FALSE),"Har ikke købt i 2017 endnu")</f>
        <v>32866</v>
      </c>
      <c r="D151">
        <f>IFERROR(Table1[[#This Row],[Omsætning 17]]-Table1[[#This Row],[Omsætning 16]],"")</f>
        <v>27753</v>
      </c>
      <c r="E151" s="3">
        <f>IFERROR(Table1[[#This Row],[Stigning i kr]]/Table1[[#This Row],[Omsætning 16]],"")</f>
        <v>5.427928808918443</v>
      </c>
    </row>
    <row r="152" spans="1:5" x14ac:dyDescent="0.3">
      <c r="A152">
        <v>415218</v>
      </c>
      <c r="B152">
        <f>IFERROR(VLOOKUP(Table1[[#This Row],[Kundenr]],Omsætning16[[Kundenr]:[Omsætning]],2,FALSE),"Var ikke kunde i 2016")</f>
        <v>18410</v>
      </c>
      <c r="C152">
        <f>IFERROR(VLOOKUP(Table1[[#This Row],[Kundenr]],Omsætning17[[Kundenr]:[Omsætning]],2,FALSE),"Har ikke købt i 2017 endnu")</f>
        <v>2795</v>
      </c>
      <c r="D152">
        <f>IFERROR(Table1[[#This Row],[Omsætning 17]]-Table1[[#This Row],[Omsætning 16]],"")</f>
        <v>-15615</v>
      </c>
      <c r="E152" s="3">
        <f>IFERROR(Table1[[#This Row],[Stigning i kr]]/Table1[[#This Row],[Omsætning 16]],"")</f>
        <v>-0.84818033677349269</v>
      </c>
    </row>
    <row r="153" spans="1:5" x14ac:dyDescent="0.3">
      <c r="A153">
        <v>415525</v>
      </c>
      <c r="B153">
        <f>IFERROR(VLOOKUP(Table1[[#This Row],[Kundenr]],Omsætning16[[Kundenr]:[Omsætning]],2,FALSE),"Var ikke kunde i 2016")</f>
        <v>27187</v>
      </c>
      <c r="C153">
        <f>IFERROR(VLOOKUP(Table1[[#This Row],[Kundenr]],Omsætning17[[Kundenr]:[Omsætning]],2,FALSE),"Har ikke købt i 2017 endnu")</f>
        <v>26939</v>
      </c>
      <c r="D153">
        <f>IFERROR(Table1[[#This Row],[Omsætning 17]]-Table1[[#This Row],[Omsætning 16]],"")</f>
        <v>-248</v>
      </c>
      <c r="E153" s="3">
        <f>IFERROR(Table1[[#This Row],[Stigning i kr]]/Table1[[#This Row],[Omsætning 16]],"")</f>
        <v>-9.1220068415051314E-3</v>
      </c>
    </row>
    <row r="154" spans="1:5" x14ac:dyDescent="0.3">
      <c r="A154">
        <v>415724</v>
      </c>
      <c r="B154">
        <f>IFERROR(VLOOKUP(Table1[[#This Row],[Kundenr]],Omsætning16[[Kundenr]:[Omsætning]],2,FALSE),"Var ikke kunde i 2016")</f>
        <v>15690</v>
      </c>
      <c r="C154">
        <f>IFERROR(VLOOKUP(Table1[[#This Row],[Kundenr]],Omsætning17[[Kundenr]:[Omsætning]],2,FALSE),"Har ikke købt i 2017 endnu")</f>
        <v>10235</v>
      </c>
      <c r="D154">
        <f>IFERROR(Table1[[#This Row],[Omsætning 17]]-Table1[[#This Row],[Omsætning 16]],"")</f>
        <v>-5455</v>
      </c>
      <c r="E154" s="3">
        <f>IFERROR(Table1[[#This Row],[Stigning i kr]]/Table1[[#This Row],[Omsætning 16]],"")</f>
        <v>-0.34767367750159339</v>
      </c>
    </row>
    <row r="155" spans="1:5" x14ac:dyDescent="0.3">
      <c r="A155">
        <v>416455</v>
      </c>
      <c r="B155">
        <f>IFERROR(VLOOKUP(Table1[[#This Row],[Kundenr]],Omsætning16[[Kundenr]:[Omsætning]],2,FALSE),"Var ikke kunde i 2016")</f>
        <v>20234</v>
      </c>
      <c r="C155">
        <f>IFERROR(VLOOKUP(Table1[[#This Row],[Kundenr]],Omsætning17[[Kundenr]:[Omsætning]],2,FALSE),"Har ikke købt i 2017 endnu")</f>
        <v>22813</v>
      </c>
      <c r="D155">
        <f>IFERROR(Table1[[#This Row],[Omsætning 17]]-Table1[[#This Row],[Omsætning 16]],"")</f>
        <v>2579</v>
      </c>
      <c r="E155" s="3">
        <f>IFERROR(Table1[[#This Row],[Stigning i kr]]/Table1[[#This Row],[Omsætning 16]],"")</f>
        <v>0.12745873282593653</v>
      </c>
    </row>
    <row r="156" spans="1:5" x14ac:dyDescent="0.3">
      <c r="A156">
        <v>419262</v>
      </c>
      <c r="B156">
        <f>IFERROR(VLOOKUP(Table1[[#This Row],[Kundenr]],Omsætning16[[Kundenr]:[Omsætning]],2,FALSE),"Var ikke kunde i 2016")</f>
        <v>24326</v>
      </c>
      <c r="C156">
        <f>IFERROR(VLOOKUP(Table1[[#This Row],[Kundenr]],Omsætning17[[Kundenr]:[Omsætning]],2,FALSE),"Har ikke købt i 2017 endnu")</f>
        <v>6586</v>
      </c>
      <c r="D156">
        <f>IFERROR(Table1[[#This Row],[Omsætning 17]]-Table1[[#This Row],[Omsætning 16]],"")</f>
        <v>-17740</v>
      </c>
      <c r="E156" s="3">
        <f>IFERROR(Table1[[#This Row],[Stigning i kr]]/Table1[[#This Row],[Omsætning 16]],"")</f>
        <v>-0.72926087313985033</v>
      </c>
    </row>
    <row r="157" spans="1:5" x14ac:dyDescent="0.3">
      <c r="A157">
        <v>419856</v>
      </c>
      <c r="B157" t="str">
        <f>IFERROR(VLOOKUP(Table1[[#This Row],[Kundenr]],Omsætning16[[Kundenr]:[Omsætning]],2,FALSE),"Var ikke kunde i 2016")</f>
        <v>Var ikke kunde i 2016</v>
      </c>
      <c r="C157">
        <f>IFERROR(VLOOKUP(Table1[[#This Row],[Kundenr]],Omsætning17[[Kundenr]:[Omsætning]],2,FALSE),"Har ikke købt i 2017 endnu")</f>
        <v>7910</v>
      </c>
      <c r="D157" t="str">
        <f>IFERROR(Table1[[#This Row],[Omsætning 17]]-Table1[[#This Row],[Omsætning 16]],"")</f>
        <v/>
      </c>
      <c r="E157" s="3" t="str">
        <f>IFERROR(Table1[[#This Row],[Stigning i kr]]/Table1[[#This Row],[Omsætning 16]],"")</f>
        <v/>
      </c>
    </row>
    <row r="158" spans="1:5" x14ac:dyDescent="0.3">
      <c r="A158">
        <v>421889</v>
      </c>
      <c r="B158">
        <f>IFERROR(VLOOKUP(Table1[[#This Row],[Kundenr]],Omsætning16[[Kundenr]:[Omsætning]],2,FALSE),"Var ikke kunde i 2016")</f>
        <v>28001</v>
      </c>
      <c r="C158">
        <f>IFERROR(VLOOKUP(Table1[[#This Row],[Kundenr]],Omsætning17[[Kundenr]:[Omsætning]],2,FALSE),"Har ikke købt i 2017 endnu")</f>
        <v>25085</v>
      </c>
      <c r="D158">
        <f>IFERROR(Table1[[#This Row],[Omsætning 17]]-Table1[[#This Row],[Omsætning 16]],"")</f>
        <v>-2916</v>
      </c>
      <c r="E158" s="3">
        <f>IFERROR(Table1[[#This Row],[Stigning i kr]]/Table1[[#This Row],[Omsætning 16]],"")</f>
        <v>-0.10413913788793257</v>
      </c>
    </row>
    <row r="159" spans="1:5" x14ac:dyDescent="0.3">
      <c r="A159">
        <v>422000</v>
      </c>
      <c r="B159">
        <f>IFERROR(VLOOKUP(Table1[[#This Row],[Kundenr]],Omsætning16[[Kundenr]:[Omsætning]],2,FALSE),"Var ikke kunde i 2016")</f>
        <v>14839</v>
      </c>
      <c r="C159">
        <f>IFERROR(VLOOKUP(Table1[[#This Row],[Kundenr]],Omsætning17[[Kundenr]:[Omsætning]],2,FALSE),"Har ikke købt i 2017 endnu")</f>
        <v>20087</v>
      </c>
      <c r="D159">
        <f>IFERROR(Table1[[#This Row],[Omsætning 17]]-Table1[[#This Row],[Omsætning 16]],"")</f>
        <v>5248</v>
      </c>
      <c r="E159" s="3">
        <f>IFERROR(Table1[[#This Row],[Stigning i kr]]/Table1[[#This Row],[Omsætning 16]],"")</f>
        <v>0.35366264573084438</v>
      </c>
    </row>
    <row r="160" spans="1:5" x14ac:dyDescent="0.3">
      <c r="A160">
        <v>422315</v>
      </c>
      <c r="B160">
        <f>IFERROR(VLOOKUP(Table1[[#This Row],[Kundenr]],Omsætning16[[Kundenr]:[Omsætning]],2,FALSE),"Var ikke kunde i 2016")</f>
        <v>12036</v>
      </c>
      <c r="C160">
        <f>IFERROR(VLOOKUP(Table1[[#This Row],[Kundenr]],Omsætning17[[Kundenr]:[Omsætning]],2,FALSE),"Har ikke købt i 2017 endnu")</f>
        <v>26787</v>
      </c>
      <c r="D160">
        <f>IFERROR(Table1[[#This Row],[Omsætning 17]]-Table1[[#This Row],[Omsætning 16]],"")</f>
        <v>14751</v>
      </c>
      <c r="E160" s="3">
        <f>IFERROR(Table1[[#This Row],[Stigning i kr]]/Table1[[#This Row],[Omsætning 16]],"")</f>
        <v>1.2255732801595214</v>
      </c>
    </row>
    <row r="161" spans="1:5" x14ac:dyDescent="0.3">
      <c r="A161">
        <v>427185</v>
      </c>
      <c r="B161" t="str">
        <f>IFERROR(VLOOKUP(Table1[[#This Row],[Kundenr]],Omsætning16[[Kundenr]:[Omsætning]],2,FALSE),"Var ikke kunde i 2016")</f>
        <v>Var ikke kunde i 2016</v>
      </c>
      <c r="C161">
        <f>IFERROR(VLOOKUP(Table1[[#This Row],[Kundenr]],Omsætning17[[Kundenr]:[Omsætning]],2,FALSE),"Har ikke købt i 2017 endnu")</f>
        <v>4357</v>
      </c>
      <c r="D161" t="str">
        <f>IFERROR(Table1[[#This Row],[Omsætning 17]]-Table1[[#This Row],[Omsætning 16]],"")</f>
        <v/>
      </c>
      <c r="E161" s="3" t="str">
        <f>IFERROR(Table1[[#This Row],[Stigning i kr]]/Table1[[#This Row],[Omsætning 16]],"")</f>
        <v/>
      </c>
    </row>
    <row r="162" spans="1:5" x14ac:dyDescent="0.3">
      <c r="A162">
        <v>429334</v>
      </c>
      <c r="B162">
        <f>IFERROR(VLOOKUP(Table1[[#This Row],[Kundenr]],Omsætning16[[Kundenr]:[Omsætning]],2,FALSE),"Var ikke kunde i 2016")</f>
        <v>4207</v>
      </c>
      <c r="C162">
        <f>IFERROR(VLOOKUP(Table1[[#This Row],[Kundenr]],Omsætning17[[Kundenr]:[Omsætning]],2,FALSE),"Har ikke købt i 2017 endnu")</f>
        <v>27100</v>
      </c>
      <c r="D162">
        <f>IFERROR(Table1[[#This Row],[Omsætning 17]]-Table1[[#This Row],[Omsætning 16]],"")</f>
        <v>22893</v>
      </c>
      <c r="E162" s="3">
        <f>IFERROR(Table1[[#This Row],[Stigning i kr]]/Table1[[#This Row],[Omsætning 16]],"")</f>
        <v>5.4416448775849773</v>
      </c>
    </row>
    <row r="163" spans="1:5" x14ac:dyDescent="0.3">
      <c r="A163">
        <v>431077</v>
      </c>
      <c r="B163">
        <f>IFERROR(VLOOKUP(Table1[[#This Row],[Kundenr]],Omsætning16[[Kundenr]:[Omsætning]],2,FALSE),"Var ikke kunde i 2016")</f>
        <v>21461</v>
      </c>
      <c r="C163">
        <f>IFERROR(VLOOKUP(Table1[[#This Row],[Kundenr]],Omsætning17[[Kundenr]:[Omsætning]],2,FALSE),"Har ikke købt i 2017 endnu")</f>
        <v>4743</v>
      </c>
      <c r="D163">
        <f>IFERROR(Table1[[#This Row],[Omsætning 17]]-Table1[[#This Row],[Omsætning 16]],"")</f>
        <v>-16718</v>
      </c>
      <c r="E163" s="3">
        <f>IFERROR(Table1[[#This Row],[Stigning i kr]]/Table1[[#This Row],[Omsætning 16]],"")</f>
        <v>-0.77899445505801224</v>
      </c>
    </row>
    <row r="164" spans="1:5" x14ac:dyDescent="0.3">
      <c r="A164">
        <v>431086</v>
      </c>
      <c r="B164">
        <f>IFERROR(VLOOKUP(Table1[[#This Row],[Kundenr]],Omsætning16[[Kundenr]:[Omsætning]],2,FALSE),"Var ikke kunde i 2016")</f>
        <v>14688</v>
      </c>
      <c r="C164">
        <f>IFERROR(VLOOKUP(Table1[[#This Row],[Kundenr]],Omsætning17[[Kundenr]:[Omsætning]],2,FALSE),"Har ikke købt i 2017 endnu")</f>
        <v>30038</v>
      </c>
      <c r="D164">
        <f>IFERROR(Table1[[#This Row],[Omsætning 17]]-Table1[[#This Row],[Omsætning 16]],"")</f>
        <v>15350</v>
      </c>
      <c r="E164" s="3">
        <f>IFERROR(Table1[[#This Row],[Stigning i kr]]/Table1[[#This Row],[Omsætning 16]],"")</f>
        <v>1.0450708061002179</v>
      </c>
    </row>
    <row r="165" spans="1:5" x14ac:dyDescent="0.3">
      <c r="A165">
        <v>431786</v>
      </c>
      <c r="B165">
        <f>IFERROR(VLOOKUP(Table1[[#This Row],[Kundenr]],Omsætning16[[Kundenr]:[Omsætning]],2,FALSE),"Var ikke kunde i 2016")</f>
        <v>11199</v>
      </c>
      <c r="C165">
        <f>IFERROR(VLOOKUP(Table1[[#This Row],[Kundenr]],Omsætning17[[Kundenr]:[Omsætning]],2,FALSE),"Har ikke købt i 2017 endnu")</f>
        <v>32280</v>
      </c>
      <c r="D165">
        <f>IFERROR(Table1[[#This Row],[Omsætning 17]]-Table1[[#This Row],[Omsætning 16]],"")</f>
        <v>21081</v>
      </c>
      <c r="E165" s="3">
        <f>IFERROR(Table1[[#This Row],[Stigning i kr]]/Table1[[#This Row],[Omsætning 16]],"")</f>
        <v>1.8824002143048486</v>
      </c>
    </row>
    <row r="166" spans="1:5" x14ac:dyDescent="0.3">
      <c r="A166">
        <v>432860</v>
      </c>
      <c r="B166">
        <f>IFERROR(VLOOKUP(Table1[[#This Row],[Kundenr]],Omsætning16[[Kundenr]:[Omsætning]],2,FALSE),"Var ikke kunde i 2016")</f>
        <v>5561</v>
      </c>
      <c r="C166">
        <f>IFERROR(VLOOKUP(Table1[[#This Row],[Kundenr]],Omsætning17[[Kundenr]:[Omsætning]],2,FALSE),"Har ikke købt i 2017 endnu")</f>
        <v>20541</v>
      </c>
      <c r="D166">
        <f>IFERROR(Table1[[#This Row],[Omsætning 17]]-Table1[[#This Row],[Omsætning 16]],"")</f>
        <v>14980</v>
      </c>
      <c r="E166" s="3">
        <f>IFERROR(Table1[[#This Row],[Stigning i kr]]/Table1[[#This Row],[Omsætning 16]],"")</f>
        <v>2.6937601150872146</v>
      </c>
    </row>
    <row r="167" spans="1:5" x14ac:dyDescent="0.3">
      <c r="A167">
        <v>433371</v>
      </c>
      <c r="B167">
        <f>IFERROR(VLOOKUP(Table1[[#This Row],[Kundenr]],Omsætning16[[Kundenr]:[Omsætning]],2,FALSE),"Var ikke kunde i 2016")</f>
        <v>14552</v>
      </c>
      <c r="C167">
        <f>IFERROR(VLOOKUP(Table1[[#This Row],[Kundenr]],Omsætning17[[Kundenr]:[Omsætning]],2,FALSE),"Har ikke købt i 2017 endnu")</f>
        <v>12209</v>
      </c>
      <c r="D167">
        <f>IFERROR(Table1[[#This Row],[Omsætning 17]]-Table1[[#This Row],[Omsætning 16]],"")</f>
        <v>-2343</v>
      </c>
      <c r="E167" s="3">
        <f>IFERROR(Table1[[#This Row],[Stigning i kr]]/Table1[[#This Row],[Omsætning 16]],"")</f>
        <v>-0.1610087960417812</v>
      </c>
    </row>
    <row r="168" spans="1:5" x14ac:dyDescent="0.3">
      <c r="A168">
        <v>433850</v>
      </c>
      <c r="B168">
        <f>IFERROR(VLOOKUP(Table1[[#This Row],[Kundenr]],Omsætning16[[Kundenr]:[Omsætning]],2,FALSE),"Var ikke kunde i 2016")</f>
        <v>12210</v>
      </c>
      <c r="C168">
        <f>IFERROR(VLOOKUP(Table1[[#This Row],[Kundenr]],Omsætning17[[Kundenr]:[Omsætning]],2,FALSE),"Har ikke købt i 2017 endnu")</f>
        <v>30287</v>
      </c>
      <c r="D168">
        <f>IFERROR(Table1[[#This Row],[Omsætning 17]]-Table1[[#This Row],[Omsætning 16]],"")</f>
        <v>18077</v>
      </c>
      <c r="E168" s="3">
        <f>IFERROR(Table1[[#This Row],[Stigning i kr]]/Table1[[#This Row],[Omsætning 16]],"")</f>
        <v>1.4805077805077804</v>
      </c>
    </row>
    <row r="169" spans="1:5" x14ac:dyDescent="0.3">
      <c r="A169">
        <v>434615</v>
      </c>
      <c r="B169">
        <f>IFERROR(VLOOKUP(Table1[[#This Row],[Kundenr]],Omsætning16[[Kundenr]:[Omsætning]],2,FALSE),"Var ikke kunde i 2016")</f>
        <v>16108</v>
      </c>
      <c r="C169">
        <f>IFERROR(VLOOKUP(Table1[[#This Row],[Kundenr]],Omsætning17[[Kundenr]:[Omsætning]],2,FALSE),"Har ikke købt i 2017 endnu")</f>
        <v>15522</v>
      </c>
      <c r="D169">
        <f>IFERROR(Table1[[#This Row],[Omsætning 17]]-Table1[[#This Row],[Omsætning 16]],"")</f>
        <v>-586</v>
      </c>
      <c r="E169" s="3">
        <f>IFERROR(Table1[[#This Row],[Stigning i kr]]/Table1[[#This Row],[Omsætning 16]],"")</f>
        <v>-3.6379438788179785E-2</v>
      </c>
    </row>
    <row r="170" spans="1:5" x14ac:dyDescent="0.3">
      <c r="A170">
        <v>435054</v>
      </c>
      <c r="B170">
        <f>IFERROR(VLOOKUP(Table1[[#This Row],[Kundenr]],Omsætning16[[Kundenr]:[Omsætning]],2,FALSE),"Var ikke kunde i 2016")</f>
        <v>11660</v>
      </c>
      <c r="C170">
        <f>IFERROR(VLOOKUP(Table1[[#This Row],[Kundenr]],Omsætning17[[Kundenr]:[Omsætning]],2,FALSE),"Har ikke købt i 2017 endnu")</f>
        <v>491</v>
      </c>
      <c r="D170">
        <f>IFERROR(Table1[[#This Row],[Omsætning 17]]-Table1[[#This Row],[Omsætning 16]],"")</f>
        <v>-11169</v>
      </c>
      <c r="E170" s="3">
        <f>IFERROR(Table1[[#This Row],[Stigning i kr]]/Table1[[#This Row],[Omsætning 16]],"")</f>
        <v>-0.95789022298456261</v>
      </c>
    </row>
    <row r="171" spans="1:5" x14ac:dyDescent="0.3">
      <c r="A171">
        <v>435826</v>
      </c>
      <c r="B171">
        <f>IFERROR(VLOOKUP(Table1[[#This Row],[Kundenr]],Omsætning16[[Kundenr]:[Omsætning]],2,FALSE),"Var ikke kunde i 2016")</f>
        <v>17414</v>
      </c>
      <c r="C171">
        <f>IFERROR(VLOOKUP(Table1[[#This Row],[Kundenr]],Omsætning17[[Kundenr]:[Omsætning]],2,FALSE),"Har ikke købt i 2017 endnu")</f>
        <v>6986</v>
      </c>
      <c r="D171">
        <f>IFERROR(Table1[[#This Row],[Omsætning 17]]-Table1[[#This Row],[Omsætning 16]],"")</f>
        <v>-10428</v>
      </c>
      <c r="E171" s="3">
        <f>IFERROR(Table1[[#This Row],[Stigning i kr]]/Table1[[#This Row],[Omsætning 16]],"")</f>
        <v>-0.59882852876995518</v>
      </c>
    </row>
    <row r="172" spans="1:5" x14ac:dyDescent="0.3">
      <c r="A172">
        <v>436175</v>
      </c>
      <c r="B172">
        <f>IFERROR(VLOOKUP(Table1[[#This Row],[Kundenr]],Omsætning16[[Kundenr]:[Omsætning]],2,FALSE),"Var ikke kunde i 2016")</f>
        <v>8830</v>
      </c>
      <c r="C172">
        <f>IFERROR(VLOOKUP(Table1[[#This Row],[Kundenr]],Omsætning17[[Kundenr]:[Omsætning]],2,FALSE),"Har ikke købt i 2017 endnu")</f>
        <v>28913</v>
      </c>
      <c r="D172">
        <f>IFERROR(Table1[[#This Row],[Omsætning 17]]-Table1[[#This Row],[Omsætning 16]],"")</f>
        <v>20083</v>
      </c>
      <c r="E172" s="3">
        <f>IFERROR(Table1[[#This Row],[Stigning i kr]]/Table1[[#This Row],[Omsætning 16]],"")</f>
        <v>2.2744054360135899</v>
      </c>
    </row>
    <row r="173" spans="1:5" x14ac:dyDescent="0.3">
      <c r="A173">
        <v>436725</v>
      </c>
      <c r="B173">
        <f>IFERROR(VLOOKUP(Table1[[#This Row],[Kundenr]],Omsætning16[[Kundenr]:[Omsætning]],2,FALSE),"Var ikke kunde i 2016")</f>
        <v>25242</v>
      </c>
      <c r="C173">
        <f>IFERROR(VLOOKUP(Table1[[#This Row],[Kundenr]],Omsætning17[[Kundenr]:[Omsætning]],2,FALSE),"Har ikke købt i 2017 endnu")</f>
        <v>32814</v>
      </c>
      <c r="D173">
        <f>IFERROR(Table1[[#This Row],[Omsætning 17]]-Table1[[#This Row],[Omsætning 16]],"")</f>
        <v>7572</v>
      </c>
      <c r="E173" s="3">
        <f>IFERROR(Table1[[#This Row],[Stigning i kr]]/Table1[[#This Row],[Omsætning 16]],"")</f>
        <v>0.29997623009270263</v>
      </c>
    </row>
    <row r="174" spans="1:5" x14ac:dyDescent="0.3">
      <c r="A174">
        <v>437840</v>
      </c>
      <c r="B174">
        <f>IFERROR(VLOOKUP(Table1[[#This Row],[Kundenr]],Omsætning16[[Kundenr]:[Omsætning]],2,FALSE),"Var ikke kunde i 2016")</f>
        <v>4152</v>
      </c>
      <c r="C174">
        <f>IFERROR(VLOOKUP(Table1[[#This Row],[Kundenr]],Omsætning17[[Kundenr]:[Omsætning]],2,FALSE),"Har ikke købt i 2017 endnu")</f>
        <v>13415</v>
      </c>
      <c r="D174">
        <f>IFERROR(Table1[[#This Row],[Omsætning 17]]-Table1[[#This Row],[Omsætning 16]],"")</f>
        <v>9263</v>
      </c>
      <c r="E174" s="3">
        <f>IFERROR(Table1[[#This Row],[Stigning i kr]]/Table1[[#This Row],[Omsætning 16]],"")</f>
        <v>2.2309730250481694</v>
      </c>
    </row>
    <row r="175" spans="1:5" x14ac:dyDescent="0.3">
      <c r="A175">
        <v>438007</v>
      </c>
      <c r="B175">
        <f>IFERROR(VLOOKUP(Table1[[#This Row],[Kundenr]],Omsætning16[[Kundenr]:[Omsætning]],2,FALSE),"Var ikke kunde i 2016")</f>
        <v>3289</v>
      </c>
      <c r="C175">
        <f>IFERROR(VLOOKUP(Table1[[#This Row],[Kundenr]],Omsætning17[[Kundenr]:[Omsætning]],2,FALSE),"Har ikke købt i 2017 endnu")</f>
        <v>3351</v>
      </c>
      <c r="D175">
        <f>IFERROR(Table1[[#This Row],[Omsætning 17]]-Table1[[#This Row],[Omsætning 16]],"")</f>
        <v>62</v>
      </c>
      <c r="E175" s="3">
        <f>IFERROR(Table1[[#This Row],[Stigning i kr]]/Table1[[#This Row],[Omsætning 16]],"")</f>
        <v>1.8850714502888416E-2</v>
      </c>
    </row>
    <row r="176" spans="1:5" x14ac:dyDescent="0.3">
      <c r="A176">
        <v>438607</v>
      </c>
      <c r="B176">
        <f>IFERROR(VLOOKUP(Table1[[#This Row],[Kundenr]],Omsætning16[[Kundenr]:[Omsætning]],2,FALSE),"Var ikke kunde i 2016")</f>
        <v>23871</v>
      </c>
      <c r="C176">
        <f>IFERROR(VLOOKUP(Table1[[#This Row],[Kundenr]],Omsætning17[[Kundenr]:[Omsætning]],2,FALSE),"Har ikke købt i 2017 endnu")</f>
        <v>20095</v>
      </c>
      <c r="D176">
        <f>IFERROR(Table1[[#This Row],[Omsætning 17]]-Table1[[#This Row],[Omsætning 16]],"")</f>
        <v>-3776</v>
      </c>
      <c r="E176" s="3">
        <f>IFERROR(Table1[[#This Row],[Stigning i kr]]/Table1[[#This Row],[Omsætning 16]],"")</f>
        <v>-0.15818357002220268</v>
      </c>
    </row>
    <row r="177" spans="1:5" x14ac:dyDescent="0.3">
      <c r="A177">
        <v>438690</v>
      </c>
      <c r="B177">
        <f>IFERROR(VLOOKUP(Table1[[#This Row],[Kundenr]],Omsætning16[[Kundenr]:[Omsætning]],2,FALSE),"Var ikke kunde i 2016")</f>
        <v>16802</v>
      </c>
      <c r="C177">
        <f>IFERROR(VLOOKUP(Table1[[#This Row],[Kundenr]],Omsætning17[[Kundenr]:[Omsætning]],2,FALSE),"Har ikke købt i 2017 endnu")</f>
        <v>29186</v>
      </c>
      <c r="D177">
        <f>IFERROR(Table1[[#This Row],[Omsætning 17]]-Table1[[#This Row],[Omsætning 16]],"")</f>
        <v>12384</v>
      </c>
      <c r="E177" s="3">
        <f>IFERROR(Table1[[#This Row],[Stigning i kr]]/Table1[[#This Row],[Omsætning 16]],"")</f>
        <v>0.73705511248660871</v>
      </c>
    </row>
    <row r="178" spans="1:5" x14ac:dyDescent="0.3">
      <c r="A178">
        <v>441516</v>
      </c>
      <c r="B178">
        <f>IFERROR(VLOOKUP(Table1[[#This Row],[Kundenr]],Omsætning16[[Kundenr]:[Omsætning]],2,FALSE),"Var ikke kunde i 2016")</f>
        <v>8755</v>
      </c>
      <c r="C178">
        <f>IFERROR(VLOOKUP(Table1[[#This Row],[Kundenr]],Omsætning17[[Kundenr]:[Omsætning]],2,FALSE),"Har ikke købt i 2017 endnu")</f>
        <v>6300</v>
      </c>
      <c r="D178">
        <f>IFERROR(Table1[[#This Row],[Omsætning 17]]-Table1[[#This Row],[Omsætning 16]],"")</f>
        <v>-2455</v>
      </c>
      <c r="E178" s="3">
        <f>IFERROR(Table1[[#This Row],[Stigning i kr]]/Table1[[#This Row],[Omsætning 16]],"")</f>
        <v>-0.28041119360365507</v>
      </c>
    </row>
    <row r="179" spans="1:5" x14ac:dyDescent="0.3">
      <c r="A179">
        <v>444677</v>
      </c>
      <c r="B179">
        <f>IFERROR(VLOOKUP(Table1[[#This Row],[Kundenr]],Omsætning16[[Kundenr]:[Omsætning]],2,FALSE),"Var ikke kunde i 2016")</f>
        <v>2665</v>
      </c>
      <c r="C179">
        <f>IFERROR(VLOOKUP(Table1[[#This Row],[Kundenr]],Omsætning17[[Kundenr]:[Omsætning]],2,FALSE),"Har ikke købt i 2017 endnu")</f>
        <v>6495</v>
      </c>
      <c r="D179">
        <f>IFERROR(Table1[[#This Row],[Omsætning 17]]-Table1[[#This Row],[Omsætning 16]],"")</f>
        <v>3830</v>
      </c>
      <c r="E179" s="3">
        <f>IFERROR(Table1[[#This Row],[Stigning i kr]]/Table1[[#This Row],[Omsætning 16]],"")</f>
        <v>1.4371482176360224</v>
      </c>
    </row>
    <row r="180" spans="1:5" x14ac:dyDescent="0.3">
      <c r="A180">
        <v>444879</v>
      </c>
      <c r="B180">
        <f>IFERROR(VLOOKUP(Table1[[#This Row],[Kundenr]],Omsætning16[[Kundenr]:[Omsætning]],2,FALSE),"Var ikke kunde i 2016")</f>
        <v>20143</v>
      </c>
      <c r="C180">
        <f>IFERROR(VLOOKUP(Table1[[#This Row],[Kundenr]],Omsætning17[[Kundenr]:[Omsætning]],2,FALSE),"Har ikke købt i 2017 endnu")</f>
        <v>23845</v>
      </c>
      <c r="D180">
        <f>IFERROR(Table1[[#This Row],[Omsætning 17]]-Table1[[#This Row],[Omsætning 16]],"")</f>
        <v>3702</v>
      </c>
      <c r="E180" s="3">
        <f>IFERROR(Table1[[#This Row],[Stigning i kr]]/Table1[[#This Row],[Omsætning 16]],"")</f>
        <v>0.18378593059623691</v>
      </c>
    </row>
    <row r="181" spans="1:5" x14ac:dyDescent="0.3">
      <c r="A181">
        <v>448114</v>
      </c>
      <c r="B181">
        <f>IFERROR(VLOOKUP(Table1[[#This Row],[Kundenr]],Omsætning16[[Kundenr]:[Omsætning]],2,FALSE),"Var ikke kunde i 2016")</f>
        <v>17233</v>
      </c>
      <c r="C181">
        <f>IFERROR(VLOOKUP(Table1[[#This Row],[Kundenr]],Omsætning17[[Kundenr]:[Omsætning]],2,FALSE),"Har ikke købt i 2017 endnu")</f>
        <v>27366</v>
      </c>
      <c r="D181">
        <f>IFERROR(Table1[[#This Row],[Omsætning 17]]-Table1[[#This Row],[Omsætning 16]],"")</f>
        <v>10133</v>
      </c>
      <c r="E181" s="3">
        <f>IFERROR(Table1[[#This Row],[Stigning i kr]]/Table1[[#This Row],[Omsætning 16]],"")</f>
        <v>0.58799976788719321</v>
      </c>
    </row>
    <row r="182" spans="1:5" x14ac:dyDescent="0.3">
      <c r="A182">
        <v>448565</v>
      </c>
      <c r="B182">
        <f>IFERROR(VLOOKUP(Table1[[#This Row],[Kundenr]],Omsætning16[[Kundenr]:[Omsætning]],2,FALSE),"Var ikke kunde i 2016")</f>
        <v>23631</v>
      </c>
      <c r="C182" t="str">
        <f>IFERROR(VLOOKUP(Table1[[#This Row],[Kundenr]],Omsætning17[[Kundenr]:[Omsætning]],2,FALSE),"Har ikke købt i 2017 endnu")</f>
        <v>Har ikke købt i 2017 endnu</v>
      </c>
      <c r="D182" t="str">
        <f>IFERROR(Table1[[#This Row],[Omsætning 17]]-Table1[[#This Row],[Omsætning 16]],"")</f>
        <v/>
      </c>
      <c r="E182" s="3" t="str">
        <f>IFERROR(Table1[[#This Row],[Stigning i kr]]/Table1[[#This Row],[Omsætning 16]],"")</f>
        <v/>
      </c>
    </row>
    <row r="183" spans="1:5" x14ac:dyDescent="0.3">
      <c r="A183">
        <v>450674</v>
      </c>
      <c r="B183">
        <f>IFERROR(VLOOKUP(Table1[[#This Row],[Kundenr]],Omsætning16[[Kundenr]:[Omsætning]],2,FALSE),"Var ikke kunde i 2016")</f>
        <v>15911</v>
      </c>
      <c r="C183" t="str">
        <f>IFERROR(VLOOKUP(Table1[[#This Row],[Kundenr]],Omsætning17[[Kundenr]:[Omsætning]],2,FALSE),"Har ikke købt i 2017 endnu")</f>
        <v>Har ikke købt i 2017 endnu</v>
      </c>
      <c r="D183" t="str">
        <f>IFERROR(Table1[[#This Row],[Omsætning 17]]-Table1[[#This Row],[Omsætning 16]],"")</f>
        <v/>
      </c>
      <c r="E183" s="3" t="str">
        <f>IFERROR(Table1[[#This Row],[Stigning i kr]]/Table1[[#This Row],[Omsætning 16]],"")</f>
        <v/>
      </c>
    </row>
    <row r="184" spans="1:5" x14ac:dyDescent="0.3">
      <c r="A184">
        <v>451285</v>
      </c>
      <c r="B184">
        <f>IFERROR(VLOOKUP(Table1[[#This Row],[Kundenr]],Omsætning16[[Kundenr]:[Omsætning]],2,FALSE),"Var ikke kunde i 2016")</f>
        <v>26594</v>
      </c>
      <c r="C184">
        <f>IFERROR(VLOOKUP(Table1[[#This Row],[Kundenr]],Omsætning17[[Kundenr]:[Omsætning]],2,FALSE),"Har ikke købt i 2017 endnu")</f>
        <v>19888</v>
      </c>
      <c r="D184">
        <f>IFERROR(Table1[[#This Row],[Omsætning 17]]-Table1[[#This Row],[Omsætning 16]],"")</f>
        <v>-6706</v>
      </c>
      <c r="E184" s="3">
        <f>IFERROR(Table1[[#This Row],[Stigning i kr]]/Table1[[#This Row],[Omsætning 16]],"")</f>
        <v>-0.25216214183650448</v>
      </c>
    </row>
    <row r="185" spans="1:5" x14ac:dyDescent="0.3">
      <c r="A185">
        <v>452359</v>
      </c>
      <c r="B185">
        <f>IFERROR(VLOOKUP(Table1[[#This Row],[Kundenr]],Omsætning16[[Kundenr]:[Omsætning]],2,FALSE),"Var ikke kunde i 2016")</f>
        <v>17314</v>
      </c>
      <c r="C185">
        <f>IFERROR(VLOOKUP(Table1[[#This Row],[Kundenr]],Omsætning17[[Kundenr]:[Omsætning]],2,FALSE),"Har ikke købt i 2017 endnu")</f>
        <v>5503</v>
      </c>
      <c r="D185">
        <f>IFERROR(Table1[[#This Row],[Omsætning 17]]-Table1[[#This Row],[Omsætning 16]],"")</f>
        <v>-11811</v>
      </c>
      <c r="E185" s="3">
        <f>IFERROR(Table1[[#This Row],[Stigning i kr]]/Table1[[#This Row],[Omsætning 16]],"")</f>
        <v>-0.68216472219013513</v>
      </c>
    </row>
    <row r="186" spans="1:5" x14ac:dyDescent="0.3">
      <c r="A186">
        <v>452585</v>
      </c>
      <c r="B186">
        <f>IFERROR(VLOOKUP(Table1[[#This Row],[Kundenr]],Omsætning16[[Kundenr]:[Omsætning]],2,FALSE),"Var ikke kunde i 2016")</f>
        <v>3256</v>
      </c>
      <c r="C186">
        <f>IFERROR(VLOOKUP(Table1[[#This Row],[Kundenr]],Omsætning17[[Kundenr]:[Omsætning]],2,FALSE),"Har ikke købt i 2017 endnu")</f>
        <v>30169</v>
      </c>
      <c r="D186">
        <f>IFERROR(Table1[[#This Row],[Omsætning 17]]-Table1[[#This Row],[Omsætning 16]],"")</f>
        <v>26913</v>
      </c>
      <c r="E186" s="3">
        <f>IFERROR(Table1[[#This Row],[Stigning i kr]]/Table1[[#This Row],[Omsætning 16]],"")</f>
        <v>8.2656633906633914</v>
      </c>
    </row>
    <row r="187" spans="1:5" x14ac:dyDescent="0.3">
      <c r="A187">
        <v>454107</v>
      </c>
      <c r="B187">
        <f>IFERROR(VLOOKUP(Table1[[#This Row],[Kundenr]],Omsætning16[[Kundenr]:[Omsætning]],2,FALSE),"Var ikke kunde i 2016")</f>
        <v>15444</v>
      </c>
      <c r="C187">
        <f>IFERROR(VLOOKUP(Table1[[#This Row],[Kundenr]],Omsætning17[[Kundenr]:[Omsætning]],2,FALSE),"Har ikke købt i 2017 endnu")</f>
        <v>3660</v>
      </c>
      <c r="D187">
        <f>IFERROR(Table1[[#This Row],[Omsætning 17]]-Table1[[#This Row],[Omsætning 16]],"")</f>
        <v>-11784</v>
      </c>
      <c r="E187" s="3">
        <f>IFERROR(Table1[[#This Row],[Stigning i kr]]/Table1[[#This Row],[Omsætning 16]],"")</f>
        <v>-0.76301476301476301</v>
      </c>
    </row>
    <row r="188" spans="1:5" x14ac:dyDescent="0.3">
      <c r="A188">
        <v>454468</v>
      </c>
      <c r="B188">
        <f>IFERROR(VLOOKUP(Table1[[#This Row],[Kundenr]],Omsætning16[[Kundenr]:[Omsætning]],2,FALSE),"Var ikke kunde i 2016")</f>
        <v>18134</v>
      </c>
      <c r="C188">
        <f>IFERROR(VLOOKUP(Table1[[#This Row],[Kundenr]],Omsætning17[[Kundenr]:[Omsætning]],2,FALSE),"Har ikke købt i 2017 endnu")</f>
        <v>22781</v>
      </c>
      <c r="D188">
        <f>IFERROR(Table1[[#This Row],[Omsætning 17]]-Table1[[#This Row],[Omsætning 16]],"")</f>
        <v>4647</v>
      </c>
      <c r="E188" s="3">
        <f>IFERROR(Table1[[#This Row],[Stigning i kr]]/Table1[[#This Row],[Omsætning 16]],"")</f>
        <v>0.25625896106760782</v>
      </c>
    </row>
    <row r="189" spans="1:5" x14ac:dyDescent="0.3">
      <c r="A189">
        <v>456680</v>
      </c>
      <c r="B189">
        <f>IFERROR(VLOOKUP(Table1[[#This Row],[Kundenr]],Omsætning16[[Kundenr]:[Omsætning]],2,FALSE),"Var ikke kunde i 2016")</f>
        <v>9228</v>
      </c>
      <c r="C189">
        <f>IFERROR(VLOOKUP(Table1[[#This Row],[Kundenr]],Omsætning17[[Kundenr]:[Omsætning]],2,FALSE),"Har ikke købt i 2017 endnu")</f>
        <v>22571</v>
      </c>
      <c r="D189">
        <f>IFERROR(Table1[[#This Row],[Omsætning 17]]-Table1[[#This Row],[Omsætning 16]],"")</f>
        <v>13343</v>
      </c>
      <c r="E189" s="3">
        <f>IFERROR(Table1[[#This Row],[Stigning i kr]]/Table1[[#This Row],[Omsætning 16]],"")</f>
        <v>1.4459254442999567</v>
      </c>
    </row>
    <row r="190" spans="1:5" x14ac:dyDescent="0.3">
      <c r="A190">
        <v>457854</v>
      </c>
      <c r="B190">
        <f>IFERROR(VLOOKUP(Table1[[#This Row],[Kundenr]],Omsætning16[[Kundenr]:[Omsætning]],2,FALSE),"Var ikke kunde i 2016")</f>
        <v>17246</v>
      </c>
      <c r="C190">
        <f>IFERROR(VLOOKUP(Table1[[#This Row],[Kundenr]],Omsætning17[[Kundenr]:[Omsætning]],2,FALSE),"Har ikke købt i 2017 endnu")</f>
        <v>19129</v>
      </c>
      <c r="D190">
        <f>IFERROR(Table1[[#This Row],[Omsætning 17]]-Table1[[#This Row],[Omsætning 16]],"")</f>
        <v>1883</v>
      </c>
      <c r="E190" s="3">
        <f>IFERROR(Table1[[#This Row],[Stigning i kr]]/Table1[[#This Row],[Omsætning 16]],"")</f>
        <v>0.10918473849008466</v>
      </c>
    </row>
    <row r="191" spans="1:5" x14ac:dyDescent="0.3">
      <c r="A191">
        <v>458178</v>
      </c>
      <c r="B191">
        <f>IFERROR(VLOOKUP(Table1[[#This Row],[Kundenr]],Omsætning16[[Kundenr]:[Omsætning]],2,FALSE),"Var ikke kunde i 2016")</f>
        <v>17062</v>
      </c>
      <c r="C191">
        <f>IFERROR(VLOOKUP(Table1[[#This Row],[Kundenr]],Omsætning17[[Kundenr]:[Omsætning]],2,FALSE),"Har ikke købt i 2017 endnu")</f>
        <v>24162</v>
      </c>
      <c r="D191">
        <f>IFERROR(Table1[[#This Row],[Omsætning 17]]-Table1[[#This Row],[Omsætning 16]],"")</f>
        <v>7100</v>
      </c>
      <c r="E191" s="3">
        <f>IFERROR(Table1[[#This Row],[Stigning i kr]]/Table1[[#This Row],[Omsætning 16]],"")</f>
        <v>0.41612941038565232</v>
      </c>
    </row>
    <row r="192" spans="1:5" x14ac:dyDescent="0.3">
      <c r="A192">
        <v>459338</v>
      </c>
      <c r="B192">
        <f>IFERROR(VLOOKUP(Table1[[#This Row],[Kundenr]],Omsætning16[[Kundenr]:[Omsætning]],2,FALSE),"Var ikke kunde i 2016")</f>
        <v>20434</v>
      </c>
      <c r="C192">
        <f>IFERROR(VLOOKUP(Table1[[#This Row],[Kundenr]],Omsætning17[[Kundenr]:[Omsætning]],2,FALSE),"Har ikke købt i 2017 endnu")</f>
        <v>19449</v>
      </c>
      <c r="D192">
        <f>IFERROR(Table1[[#This Row],[Omsætning 17]]-Table1[[#This Row],[Omsætning 16]],"")</f>
        <v>-985</v>
      </c>
      <c r="E192" s="3">
        <f>IFERROR(Table1[[#This Row],[Stigning i kr]]/Table1[[#This Row],[Omsætning 16]],"")</f>
        <v>-4.820397376920818E-2</v>
      </c>
    </row>
    <row r="193" spans="1:5" x14ac:dyDescent="0.3">
      <c r="A193">
        <v>459817</v>
      </c>
      <c r="B193">
        <f>IFERROR(VLOOKUP(Table1[[#This Row],[Kundenr]],Omsætning16[[Kundenr]:[Omsætning]],2,FALSE),"Var ikke kunde i 2016")</f>
        <v>11751</v>
      </c>
      <c r="C193">
        <f>IFERROR(VLOOKUP(Table1[[#This Row],[Kundenr]],Omsætning17[[Kundenr]:[Omsætning]],2,FALSE),"Har ikke købt i 2017 endnu")</f>
        <v>15738</v>
      </c>
      <c r="D193">
        <f>IFERROR(Table1[[#This Row],[Omsætning 17]]-Table1[[#This Row],[Omsætning 16]],"")</f>
        <v>3987</v>
      </c>
      <c r="E193" s="3">
        <f>IFERROR(Table1[[#This Row],[Stigning i kr]]/Table1[[#This Row],[Omsætning 16]],"")</f>
        <v>0.33929027316824101</v>
      </c>
    </row>
    <row r="194" spans="1:5" x14ac:dyDescent="0.3">
      <c r="A194">
        <v>460010</v>
      </c>
      <c r="B194">
        <f>IFERROR(VLOOKUP(Table1[[#This Row],[Kundenr]],Omsætning16[[Kundenr]:[Omsætning]],2,FALSE),"Var ikke kunde i 2016")</f>
        <v>12985</v>
      </c>
      <c r="C194">
        <f>IFERROR(VLOOKUP(Table1[[#This Row],[Kundenr]],Omsætning17[[Kundenr]:[Omsætning]],2,FALSE),"Har ikke købt i 2017 endnu")</f>
        <v>31949</v>
      </c>
      <c r="D194">
        <f>IFERROR(Table1[[#This Row],[Omsætning 17]]-Table1[[#This Row],[Omsætning 16]],"")</f>
        <v>18964</v>
      </c>
      <c r="E194" s="3">
        <f>IFERROR(Table1[[#This Row],[Stigning i kr]]/Table1[[#This Row],[Omsætning 16]],"")</f>
        <v>1.4604543704274162</v>
      </c>
    </row>
    <row r="195" spans="1:5" x14ac:dyDescent="0.3">
      <c r="A195">
        <v>461184</v>
      </c>
      <c r="B195">
        <f>IFERROR(VLOOKUP(Table1[[#This Row],[Kundenr]],Omsætning16[[Kundenr]:[Omsætning]],2,FALSE),"Var ikke kunde i 2016")</f>
        <v>19349</v>
      </c>
      <c r="C195">
        <f>IFERROR(VLOOKUP(Table1[[#This Row],[Kundenr]],Omsætning17[[Kundenr]:[Omsætning]],2,FALSE),"Har ikke købt i 2017 endnu")</f>
        <v>818</v>
      </c>
      <c r="D195">
        <f>IFERROR(Table1[[#This Row],[Omsætning 17]]-Table1[[#This Row],[Omsætning 16]],"")</f>
        <v>-18531</v>
      </c>
      <c r="E195" s="3">
        <f>IFERROR(Table1[[#This Row],[Stigning i kr]]/Table1[[#This Row],[Omsætning 16]],"")</f>
        <v>-0.95772391338053642</v>
      </c>
    </row>
    <row r="196" spans="1:5" x14ac:dyDescent="0.3">
      <c r="A196">
        <v>461345</v>
      </c>
      <c r="B196">
        <f>IFERROR(VLOOKUP(Table1[[#This Row],[Kundenr]],Omsætning16[[Kundenr]:[Omsætning]],2,FALSE),"Var ikke kunde i 2016")</f>
        <v>12647</v>
      </c>
      <c r="C196">
        <f>IFERROR(VLOOKUP(Table1[[#This Row],[Kundenr]],Omsætning17[[Kundenr]:[Omsætning]],2,FALSE),"Har ikke købt i 2017 endnu")</f>
        <v>10299</v>
      </c>
      <c r="D196">
        <f>IFERROR(Table1[[#This Row],[Omsætning 17]]-Table1[[#This Row],[Omsætning 16]],"")</f>
        <v>-2348</v>
      </c>
      <c r="E196" s="3">
        <f>IFERROR(Table1[[#This Row],[Stigning i kr]]/Table1[[#This Row],[Omsætning 16]],"")</f>
        <v>-0.18565667747291847</v>
      </c>
    </row>
    <row r="197" spans="1:5" x14ac:dyDescent="0.3">
      <c r="A197">
        <v>461749</v>
      </c>
      <c r="B197">
        <f>IFERROR(VLOOKUP(Table1[[#This Row],[Kundenr]],Omsætning16[[Kundenr]:[Omsætning]],2,FALSE),"Var ikke kunde i 2016")</f>
        <v>12547</v>
      </c>
      <c r="C197">
        <f>IFERROR(VLOOKUP(Table1[[#This Row],[Kundenr]],Omsætning17[[Kundenr]:[Omsætning]],2,FALSE),"Har ikke købt i 2017 endnu")</f>
        <v>29594</v>
      </c>
      <c r="D197">
        <f>IFERROR(Table1[[#This Row],[Omsætning 17]]-Table1[[#This Row],[Omsætning 16]],"")</f>
        <v>17047</v>
      </c>
      <c r="E197" s="3">
        <f>IFERROR(Table1[[#This Row],[Stigning i kr]]/Table1[[#This Row],[Omsætning 16]],"")</f>
        <v>1.3586514704710289</v>
      </c>
    </row>
    <row r="198" spans="1:5" x14ac:dyDescent="0.3">
      <c r="A198">
        <v>462714</v>
      </c>
      <c r="B198">
        <f>IFERROR(VLOOKUP(Table1[[#This Row],[Kundenr]],Omsætning16[[Kundenr]:[Omsætning]],2,FALSE),"Var ikke kunde i 2016")</f>
        <v>7258</v>
      </c>
      <c r="C198">
        <f>IFERROR(VLOOKUP(Table1[[#This Row],[Kundenr]],Omsætning17[[Kundenr]:[Omsætning]],2,FALSE),"Har ikke købt i 2017 endnu")</f>
        <v>7676</v>
      </c>
      <c r="D198">
        <f>IFERROR(Table1[[#This Row],[Omsætning 17]]-Table1[[#This Row],[Omsætning 16]],"")</f>
        <v>418</v>
      </c>
      <c r="E198" s="3">
        <f>IFERROR(Table1[[#This Row],[Stigning i kr]]/Table1[[#This Row],[Omsætning 16]],"")</f>
        <v>5.7591623036649213E-2</v>
      </c>
    </row>
    <row r="199" spans="1:5" x14ac:dyDescent="0.3">
      <c r="A199">
        <v>463119</v>
      </c>
      <c r="B199">
        <f>IFERROR(VLOOKUP(Table1[[#This Row],[Kundenr]],Omsætning16[[Kundenr]:[Omsætning]],2,FALSE),"Var ikke kunde i 2016")</f>
        <v>2604</v>
      </c>
      <c r="C199">
        <f>IFERROR(VLOOKUP(Table1[[#This Row],[Kundenr]],Omsætning17[[Kundenr]:[Omsætning]],2,FALSE),"Har ikke købt i 2017 endnu")</f>
        <v>4475</v>
      </c>
      <c r="D199">
        <f>IFERROR(Table1[[#This Row],[Omsætning 17]]-Table1[[#This Row],[Omsætning 16]],"")</f>
        <v>1871</v>
      </c>
      <c r="E199" s="3">
        <f>IFERROR(Table1[[#This Row],[Stigning i kr]]/Table1[[#This Row],[Omsætning 16]],"")</f>
        <v>0.71850998463901694</v>
      </c>
    </row>
    <row r="200" spans="1:5" x14ac:dyDescent="0.3">
      <c r="A200">
        <v>464729</v>
      </c>
      <c r="B200" t="str">
        <f>IFERROR(VLOOKUP(Table1[[#This Row],[Kundenr]],Omsætning16[[Kundenr]:[Omsætning]],2,FALSE),"Var ikke kunde i 2016")</f>
        <v>Var ikke kunde i 2016</v>
      </c>
      <c r="C200">
        <f>IFERROR(VLOOKUP(Table1[[#This Row],[Kundenr]],Omsætning17[[Kundenr]:[Omsætning]],2,FALSE),"Har ikke købt i 2017 endnu")</f>
        <v>8277</v>
      </c>
      <c r="D200" t="str">
        <f>IFERROR(Table1[[#This Row],[Omsætning 17]]-Table1[[#This Row],[Omsætning 16]],"")</f>
        <v/>
      </c>
      <c r="E200" s="3" t="str">
        <f>IFERROR(Table1[[#This Row],[Stigning i kr]]/Table1[[#This Row],[Omsætning 16]],"")</f>
        <v/>
      </c>
    </row>
    <row r="201" spans="1:5" x14ac:dyDescent="0.3">
      <c r="A201">
        <v>465118</v>
      </c>
      <c r="B201">
        <f>IFERROR(VLOOKUP(Table1[[#This Row],[Kundenr]],Omsætning16[[Kundenr]:[Omsætning]],2,FALSE),"Var ikke kunde i 2016")</f>
        <v>28171</v>
      </c>
      <c r="C201">
        <f>IFERROR(VLOOKUP(Table1[[#This Row],[Kundenr]],Omsætning17[[Kundenr]:[Omsætning]],2,FALSE),"Har ikke købt i 2017 endnu")</f>
        <v>26917</v>
      </c>
      <c r="D201">
        <f>IFERROR(Table1[[#This Row],[Omsætning 17]]-Table1[[#This Row],[Omsætning 16]],"")</f>
        <v>-1254</v>
      </c>
      <c r="E201" s="3">
        <f>IFERROR(Table1[[#This Row],[Stigning i kr]]/Table1[[#This Row],[Omsætning 16]],"")</f>
        <v>-4.4513861772745023E-2</v>
      </c>
    </row>
    <row r="202" spans="1:5" x14ac:dyDescent="0.3">
      <c r="A202">
        <v>467359</v>
      </c>
      <c r="B202">
        <f>IFERROR(VLOOKUP(Table1[[#This Row],[Kundenr]],Omsætning16[[Kundenr]:[Omsætning]],2,FALSE),"Var ikke kunde i 2016")</f>
        <v>6719</v>
      </c>
      <c r="C202">
        <f>IFERROR(VLOOKUP(Table1[[#This Row],[Kundenr]],Omsætning17[[Kundenr]:[Omsætning]],2,FALSE),"Har ikke købt i 2017 endnu")</f>
        <v>22584</v>
      </c>
      <c r="D202">
        <f>IFERROR(Table1[[#This Row],[Omsætning 17]]-Table1[[#This Row],[Omsætning 16]],"")</f>
        <v>15865</v>
      </c>
      <c r="E202" s="3">
        <f>IFERROR(Table1[[#This Row],[Stigning i kr]]/Table1[[#This Row],[Omsætning 16]],"")</f>
        <v>2.361214466438458</v>
      </c>
    </row>
    <row r="203" spans="1:5" x14ac:dyDescent="0.3">
      <c r="A203">
        <v>467873</v>
      </c>
      <c r="B203">
        <f>IFERROR(VLOOKUP(Table1[[#This Row],[Kundenr]],Omsætning16[[Kundenr]:[Omsætning]],2,FALSE),"Var ikke kunde i 2016")</f>
        <v>9167</v>
      </c>
      <c r="C203">
        <f>IFERROR(VLOOKUP(Table1[[#This Row],[Kundenr]],Omsætning17[[Kundenr]:[Omsætning]],2,FALSE),"Har ikke købt i 2017 endnu")</f>
        <v>4678</v>
      </c>
      <c r="D203">
        <f>IFERROR(Table1[[#This Row],[Omsætning 17]]-Table1[[#This Row],[Omsætning 16]],"")</f>
        <v>-4489</v>
      </c>
      <c r="E203" s="3">
        <f>IFERROR(Table1[[#This Row],[Stigning i kr]]/Table1[[#This Row],[Omsætning 16]],"")</f>
        <v>-0.4896912839533108</v>
      </c>
    </row>
    <row r="204" spans="1:5" x14ac:dyDescent="0.3">
      <c r="A204">
        <v>470406</v>
      </c>
      <c r="B204">
        <f>IFERROR(VLOOKUP(Table1[[#This Row],[Kundenr]],Omsætning16[[Kundenr]:[Omsætning]],2,FALSE),"Var ikke kunde i 2016")</f>
        <v>18813</v>
      </c>
      <c r="C204">
        <f>IFERROR(VLOOKUP(Table1[[#This Row],[Kundenr]],Omsætning17[[Kundenr]:[Omsætning]],2,FALSE),"Har ikke købt i 2017 endnu")</f>
        <v>31472</v>
      </c>
      <c r="D204">
        <f>IFERROR(Table1[[#This Row],[Omsætning 17]]-Table1[[#This Row],[Omsætning 16]],"")</f>
        <v>12659</v>
      </c>
      <c r="E204" s="3">
        <f>IFERROR(Table1[[#This Row],[Stigning i kr]]/Table1[[#This Row],[Omsætning 16]],"")</f>
        <v>0.67288577047786102</v>
      </c>
    </row>
    <row r="205" spans="1:5" x14ac:dyDescent="0.3">
      <c r="A205">
        <v>472048</v>
      </c>
      <c r="B205">
        <f>IFERROR(VLOOKUP(Table1[[#This Row],[Kundenr]],Omsætning16[[Kundenr]:[Omsætning]],2,FALSE),"Var ikke kunde i 2016")</f>
        <v>21501</v>
      </c>
      <c r="C205">
        <f>IFERROR(VLOOKUP(Table1[[#This Row],[Kundenr]],Omsætning17[[Kundenr]:[Omsætning]],2,FALSE),"Har ikke købt i 2017 endnu")</f>
        <v>18159</v>
      </c>
      <c r="D205">
        <f>IFERROR(Table1[[#This Row],[Omsætning 17]]-Table1[[#This Row],[Omsætning 16]],"")</f>
        <v>-3342</v>
      </c>
      <c r="E205" s="3">
        <f>IFERROR(Table1[[#This Row],[Stigning i kr]]/Table1[[#This Row],[Omsætning 16]],"")</f>
        <v>-0.15543463094739779</v>
      </c>
    </row>
    <row r="206" spans="1:5" x14ac:dyDescent="0.3">
      <c r="A206">
        <v>473392</v>
      </c>
      <c r="B206">
        <f>IFERROR(VLOOKUP(Table1[[#This Row],[Kundenr]],Omsætning16[[Kundenr]:[Omsætning]],2,FALSE),"Var ikke kunde i 2016")</f>
        <v>12997</v>
      </c>
      <c r="C206" t="str">
        <f>IFERROR(VLOOKUP(Table1[[#This Row],[Kundenr]],Omsætning17[[Kundenr]:[Omsætning]],2,FALSE),"Har ikke købt i 2017 endnu")</f>
        <v>Har ikke købt i 2017 endnu</v>
      </c>
      <c r="D206" t="str">
        <f>IFERROR(Table1[[#This Row],[Omsætning 17]]-Table1[[#This Row],[Omsætning 16]],"")</f>
        <v/>
      </c>
      <c r="E206" s="3" t="str">
        <f>IFERROR(Table1[[#This Row],[Stigning i kr]]/Table1[[#This Row],[Omsætning 16]],"")</f>
        <v/>
      </c>
    </row>
    <row r="207" spans="1:5" x14ac:dyDescent="0.3">
      <c r="A207">
        <v>475788</v>
      </c>
      <c r="B207">
        <f>IFERROR(VLOOKUP(Table1[[#This Row],[Kundenr]],Omsætning16[[Kundenr]:[Omsætning]],2,FALSE),"Var ikke kunde i 2016")</f>
        <v>7366</v>
      </c>
      <c r="C207">
        <f>IFERROR(VLOOKUP(Table1[[#This Row],[Kundenr]],Omsætning17[[Kundenr]:[Omsætning]],2,FALSE),"Har ikke købt i 2017 endnu")</f>
        <v>24506</v>
      </c>
      <c r="D207">
        <f>IFERROR(Table1[[#This Row],[Omsætning 17]]-Table1[[#This Row],[Omsætning 16]],"")</f>
        <v>17140</v>
      </c>
      <c r="E207" s="3">
        <f>IFERROR(Table1[[#This Row],[Stigning i kr]]/Table1[[#This Row],[Omsætning 16]],"")</f>
        <v>2.3269074124355145</v>
      </c>
    </row>
    <row r="208" spans="1:5" x14ac:dyDescent="0.3">
      <c r="A208">
        <v>481251</v>
      </c>
      <c r="B208">
        <f>IFERROR(VLOOKUP(Table1[[#This Row],[Kundenr]],Omsætning16[[Kundenr]:[Omsætning]],2,FALSE),"Var ikke kunde i 2016")</f>
        <v>11323</v>
      </c>
      <c r="C208" t="str">
        <f>IFERROR(VLOOKUP(Table1[[#This Row],[Kundenr]],Omsætning17[[Kundenr]:[Omsætning]],2,FALSE),"Har ikke købt i 2017 endnu")</f>
        <v>Har ikke købt i 2017 endnu</v>
      </c>
      <c r="D208" t="str">
        <f>IFERROR(Table1[[#This Row],[Omsætning 17]]-Table1[[#This Row],[Omsætning 16]],"")</f>
        <v/>
      </c>
      <c r="E208" s="3" t="str">
        <f>IFERROR(Table1[[#This Row],[Stigning i kr]]/Table1[[#This Row],[Omsætning 16]],"")</f>
        <v/>
      </c>
    </row>
    <row r="209" spans="1:5" x14ac:dyDescent="0.3">
      <c r="A209">
        <v>482925</v>
      </c>
      <c r="B209">
        <f>IFERROR(VLOOKUP(Table1[[#This Row],[Kundenr]],Omsætning16[[Kundenr]:[Omsætning]],2,FALSE),"Var ikke kunde i 2016")</f>
        <v>9750</v>
      </c>
      <c r="C209">
        <f>IFERROR(VLOOKUP(Table1[[#This Row],[Kundenr]],Omsætning17[[Kundenr]:[Omsætning]],2,FALSE),"Har ikke købt i 2017 endnu")</f>
        <v>23305</v>
      </c>
      <c r="D209">
        <f>IFERROR(Table1[[#This Row],[Omsætning 17]]-Table1[[#This Row],[Omsætning 16]],"")</f>
        <v>13555</v>
      </c>
      <c r="E209" s="3">
        <f>IFERROR(Table1[[#This Row],[Stigning i kr]]/Table1[[#This Row],[Omsætning 16]],"")</f>
        <v>1.3902564102564103</v>
      </c>
    </row>
    <row r="210" spans="1:5" x14ac:dyDescent="0.3">
      <c r="A210">
        <v>484406</v>
      </c>
      <c r="B210" t="str">
        <f>IFERROR(VLOOKUP(Table1[[#This Row],[Kundenr]],Omsætning16[[Kundenr]:[Omsætning]],2,FALSE),"Var ikke kunde i 2016")</f>
        <v>Var ikke kunde i 2016</v>
      </c>
      <c r="C210">
        <f>IFERROR(VLOOKUP(Table1[[#This Row],[Kundenr]],Omsætning17[[Kundenr]:[Omsætning]],2,FALSE),"Har ikke købt i 2017 endnu")</f>
        <v>34748</v>
      </c>
      <c r="D210" t="str">
        <f>IFERROR(Table1[[#This Row],[Omsætning 17]]-Table1[[#This Row],[Omsætning 16]],"")</f>
        <v/>
      </c>
      <c r="E210" s="3" t="str">
        <f>IFERROR(Table1[[#This Row],[Stigning i kr]]/Table1[[#This Row],[Omsætning 16]],"")</f>
        <v/>
      </c>
    </row>
    <row r="211" spans="1:5" x14ac:dyDescent="0.3">
      <c r="A211">
        <v>485031</v>
      </c>
      <c r="B211">
        <f>IFERROR(VLOOKUP(Table1[[#This Row],[Kundenr]],Omsætning16[[Kundenr]:[Omsætning]],2,FALSE),"Var ikke kunde i 2016")</f>
        <v>16618</v>
      </c>
      <c r="C211">
        <f>IFERROR(VLOOKUP(Table1[[#This Row],[Kundenr]],Omsætning17[[Kundenr]:[Omsætning]],2,FALSE),"Har ikke købt i 2017 endnu")</f>
        <v>9059</v>
      </c>
      <c r="D211">
        <f>IFERROR(Table1[[#This Row],[Omsætning 17]]-Table1[[#This Row],[Omsætning 16]],"")</f>
        <v>-7559</v>
      </c>
      <c r="E211" s="3">
        <f>IFERROR(Table1[[#This Row],[Stigning i kr]]/Table1[[#This Row],[Omsætning 16]],"")</f>
        <v>-0.45486821518834997</v>
      </c>
    </row>
    <row r="212" spans="1:5" x14ac:dyDescent="0.3">
      <c r="A212">
        <v>485186</v>
      </c>
      <c r="B212">
        <f>IFERROR(VLOOKUP(Table1[[#This Row],[Kundenr]],Omsætning16[[Kundenr]:[Omsætning]],2,FALSE),"Var ikke kunde i 2016")</f>
        <v>17521</v>
      </c>
      <c r="C212">
        <f>IFERROR(VLOOKUP(Table1[[#This Row],[Kundenr]],Omsætning17[[Kundenr]:[Omsætning]],2,FALSE),"Har ikke købt i 2017 endnu")</f>
        <v>33564</v>
      </c>
      <c r="D212">
        <f>IFERROR(Table1[[#This Row],[Omsætning 17]]-Table1[[#This Row],[Omsætning 16]],"")</f>
        <v>16043</v>
      </c>
      <c r="E212" s="3">
        <f>IFERROR(Table1[[#This Row],[Stigning i kr]]/Table1[[#This Row],[Omsætning 16]],"")</f>
        <v>0.91564408424176702</v>
      </c>
    </row>
    <row r="213" spans="1:5" x14ac:dyDescent="0.3">
      <c r="A213">
        <v>485213</v>
      </c>
      <c r="B213">
        <f>IFERROR(VLOOKUP(Table1[[#This Row],[Kundenr]],Omsætning16[[Kundenr]:[Omsætning]],2,FALSE),"Var ikke kunde i 2016")</f>
        <v>11564</v>
      </c>
      <c r="C213">
        <f>IFERROR(VLOOKUP(Table1[[#This Row],[Kundenr]],Omsætning17[[Kundenr]:[Omsætning]],2,FALSE),"Har ikke købt i 2017 endnu")</f>
        <v>31672</v>
      </c>
      <c r="D213">
        <f>IFERROR(Table1[[#This Row],[Omsætning 17]]-Table1[[#This Row],[Omsætning 16]],"")</f>
        <v>20108</v>
      </c>
      <c r="E213" s="3">
        <f>IFERROR(Table1[[#This Row],[Stigning i kr]]/Table1[[#This Row],[Omsætning 16]],"")</f>
        <v>1.7388446904185404</v>
      </c>
    </row>
    <row r="214" spans="1:5" x14ac:dyDescent="0.3">
      <c r="A214">
        <v>487152</v>
      </c>
      <c r="B214">
        <f>IFERROR(VLOOKUP(Table1[[#This Row],[Kundenr]],Omsætning16[[Kundenr]:[Omsætning]],2,FALSE),"Var ikke kunde i 2016")</f>
        <v>18777</v>
      </c>
      <c r="C214">
        <f>IFERROR(VLOOKUP(Table1[[#This Row],[Kundenr]],Omsætning17[[Kundenr]:[Omsætning]],2,FALSE),"Har ikke købt i 2017 endnu")</f>
        <v>26259</v>
      </c>
      <c r="D214">
        <f>IFERROR(Table1[[#This Row],[Omsætning 17]]-Table1[[#This Row],[Omsætning 16]],"")</f>
        <v>7482</v>
      </c>
      <c r="E214" s="3">
        <f>IFERROR(Table1[[#This Row],[Stigning i kr]]/Table1[[#This Row],[Omsætning 16]],"")</f>
        <v>0.39846620865953025</v>
      </c>
    </row>
    <row r="215" spans="1:5" x14ac:dyDescent="0.3">
      <c r="A215">
        <v>487321</v>
      </c>
      <c r="B215">
        <f>IFERROR(VLOOKUP(Table1[[#This Row],[Kundenr]],Omsætning16[[Kundenr]:[Omsætning]],2,FALSE),"Var ikke kunde i 2016")</f>
        <v>26137</v>
      </c>
      <c r="C215" t="str">
        <f>IFERROR(VLOOKUP(Table1[[#This Row],[Kundenr]],Omsætning17[[Kundenr]:[Omsætning]],2,FALSE),"Har ikke købt i 2017 endnu")</f>
        <v>Har ikke købt i 2017 endnu</v>
      </c>
      <c r="D215" t="str">
        <f>IFERROR(Table1[[#This Row],[Omsætning 17]]-Table1[[#This Row],[Omsætning 16]],"")</f>
        <v/>
      </c>
      <c r="E215" s="3" t="str">
        <f>IFERROR(Table1[[#This Row],[Stigning i kr]]/Table1[[#This Row],[Omsætning 16]],"")</f>
        <v/>
      </c>
    </row>
    <row r="216" spans="1:5" x14ac:dyDescent="0.3">
      <c r="A216">
        <v>488613</v>
      </c>
      <c r="B216">
        <f>IFERROR(VLOOKUP(Table1[[#This Row],[Kundenr]],Omsætning16[[Kundenr]:[Omsætning]],2,FALSE),"Var ikke kunde i 2016")</f>
        <v>16839</v>
      </c>
      <c r="C216">
        <f>IFERROR(VLOOKUP(Table1[[#This Row],[Kundenr]],Omsætning17[[Kundenr]:[Omsætning]],2,FALSE),"Har ikke købt i 2017 endnu")</f>
        <v>27118</v>
      </c>
      <c r="D216">
        <f>IFERROR(Table1[[#This Row],[Omsætning 17]]-Table1[[#This Row],[Omsætning 16]],"")</f>
        <v>10279</v>
      </c>
      <c r="E216" s="3">
        <f>IFERROR(Table1[[#This Row],[Stigning i kr]]/Table1[[#This Row],[Omsætning 16]],"")</f>
        <v>0.61042817269434047</v>
      </c>
    </row>
    <row r="217" spans="1:5" x14ac:dyDescent="0.3">
      <c r="A217">
        <v>490265</v>
      </c>
      <c r="B217">
        <f>IFERROR(VLOOKUP(Table1[[#This Row],[Kundenr]],Omsætning16[[Kundenr]:[Omsætning]],2,FALSE),"Var ikke kunde i 2016")</f>
        <v>12643</v>
      </c>
      <c r="C217">
        <f>IFERROR(VLOOKUP(Table1[[#This Row],[Kundenr]],Omsætning17[[Kundenr]:[Omsætning]],2,FALSE),"Har ikke købt i 2017 endnu")</f>
        <v>8780</v>
      </c>
      <c r="D217">
        <f>IFERROR(Table1[[#This Row],[Omsætning 17]]-Table1[[#This Row],[Omsætning 16]],"")</f>
        <v>-3863</v>
      </c>
      <c r="E217" s="3">
        <f>IFERROR(Table1[[#This Row],[Stigning i kr]]/Table1[[#This Row],[Omsætning 16]],"")</f>
        <v>-0.3055445701178518</v>
      </c>
    </row>
    <row r="218" spans="1:5" x14ac:dyDescent="0.3">
      <c r="A218">
        <v>490997</v>
      </c>
      <c r="B218">
        <f>IFERROR(VLOOKUP(Table1[[#This Row],[Kundenr]],Omsætning16[[Kundenr]:[Omsætning]],2,FALSE),"Var ikke kunde i 2016")</f>
        <v>14201</v>
      </c>
      <c r="C218">
        <f>IFERROR(VLOOKUP(Table1[[#This Row],[Kundenr]],Omsætning17[[Kundenr]:[Omsætning]],2,FALSE),"Har ikke købt i 2017 endnu")</f>
        <v>30629</v>
      </c>
      <c r="D218">
        <f>IFERROR(Table1[[#This Row],[Omsætning 17]]-Table1[[#This Row],[Omsætning 16]],"")</f>
        <v>16428</v>
      </c>
      <c r="E218" s="3">
        <f>IFERROR(Table1[[#This Row],[Stigning i kr]]/Table1[[#This Row],[Omsætning 16]],"")</f>
        <v>1.1568199422575876</v>
      </c>
    </row>
    <row r="219" spans="1:5" x14ac:dyDescent="0.3">
      <c r="A219">
        <v>492410</v>
      </c>
      <c r="B219">
        <f>IFERROR(VLOOKUP(Table1[[#This Row],[Kundenr]],Omsætning16[[Kundenr]:[Omsætning]],2,FALSE),"Var ikke kunde i 2016")</f>
        <v>9309</v>
      </c>
      <c r="C219">
        <f>IFERROR(VLOOKUP(Table1[[#This Row],[Kundenr]],Omsætning17[[Kundenr]:[Omsætning]],2,FALSE),"Har ikke købt i 2017 endnu")</f>
        <v>16915</v>
      </c>
      <c r="D219">
        <f>IFERROR(Table1[[#This Row],[Omsætning 17]]-Table1[[#This Row],[Omsætning 16]],"")</f>
        <v>7606</v>
      </c>
      <c r="E219" s="3">
        <f>IFERROR(Table1[[#This Row],[Stigning i kr]]/Table1[[#This Row],[Omsætning 16]],"")</f>
        <v>0.81705876033945646</v>
      </c>
    </row>
    <row r="220" spans="1:5" x14ac:dyDescent="0.3">
      <c r="A220">
        <v>493417</v>
      </c>
      <c r="B220">
        <f>IFERROR(VLOOKUP(Table1[[#This Row],[Kundenr]],Omsætning16[[Kundenr]:[Omsætning]],2,FALSE),"Var ikke kunde i 2016")</f>
        <v>16369</v>
      </c>
      <c r="C220">
        <f>IFERROR(VLOOKUP(Table1[[#This Row],[Kundenr]],Omsætning17[[Kundenr]:[Omsætning]],2,FALSE),"Har ikke købt i 2017 endnu")</f>
        <v>25225</v>
      </c>
      <c r="D220">
        <f>IFERROR(Table1[[#This Row],[Omsætning 17]]-Table1[[#This Row],[Omsætning 16]],"")</f>
        <v>8856</v>
      </c>
      <c r="E220" s="3">
        <f>IFERROR(Table1[[#This Row],[Stigning i kr]]/Table1[[#This Row],[Omsætning 16]],"")</f>
        <v>0.54102266479320671</v>
      </c>
    </row>
    <row r="221" spans="1:5" x14ac:dyDescent="0.3">
      <c r="A221">
        <v>493560</v>
      </c>
      <c r="B221">
        <f>IFERROR(VLOOKUP(Table1[[#This Row],[Kundenr]],Omsætning16[[Kundenr]:[Omsætning]],2,FALSE),"Var ikke kunde i 2016")</f>
        <v>21696</v>
      </c>
      <c r="C221">
        <f>IFERROR(VLOOKUP(Table1[[#This Row],[Kundenr]],Omsætning17[[Kundenr]:[Omsætning]],2,FALSE),"Har ikke købt i 2017 endnu")</f>
        <v>23053</v>
      </c>
      <c r="D221">
        <f>IFERROR(Table1[[#This Row],[Omsætning 17]]-Table1[[#This Row],[Omsætning 16]],"")</f>
        <v>1357</v>
      </c>
      <c r="E221" s="3">
        <f>IFERROR(Table1[[#This Row],[Stigning i kr]]/Table1[[#This Row],[Omsætning 16]],"")</f>
        <v>6.2546091445427734E-2</v>
      </c>
    </row>
    <row r="222" spans="1:5" x14ac:dyDescent="0.3">
      <c r="A222">
        <v>498056</v>
      </c>
      <c r="B222">
        <f>IFERROR(VLOOKUP(Table1[[#This Row],[Kundenr]],Omsætning16[[Kundenr]:[Omsætning]],2,FALSE),"Var ikke kunde i 2016")</f>
        <v>28370</v>
      </c>
      <c r="C222">
        <f>IFERROR(VLOOKUP(Table1[[#This Row],[Kundenr]],Omsætning17[[Kundenr]:[Omsætning]],2,FALSE),"Har ikke købt i 2017 endnu")</f>
        <v>23741</v>
      </c>
      <c r="D222">
        <f>IFERROR(Table1[[#This Row],[Omsætning 17]]-Table1[[#This Row],[Omsætning 16]],"")</f>
        <v>-4629</v>
      </c>
      <c r="E222" s="3">
        <f>IFERROR(Table1[[#This Row],[Stigning i kr]]/Table1[[#This Row],[Omsætning 16]],"")</f>
        <v>-0.16316531547409235</v>
      </c>
    </row>
    <row r="223" spans="1:5" x14ac:dyDescent="0.3">
      <c r="A223">
        <v>498600</v>
      </c>
      <c r="B223">
        <f>IFERROR(VLOOKUP(Table1[[#This Row],[Kundenr]],Omsætning16[[Kundenr]:[Omsætning]],2,FALSE),"Var ikke kunde i 2016")</f>
        <v>5124</v>
      </c>
      <c r="C223">
        <f>IFERROR(VLOOKUP(Table1[[#This Row],[Kundenr]],Omsætning17[[Kundenr]:[Omsætning]],2,FALSE),"Har ikke købt i 2017 endnu")</f>
        <v>5508</v>
      </c>
      <c r="D223">
        <f>IFERROR(Table1[[#This Row],[Omsætning 17]]-Table1[[#This Row],[Omsætning 16]],"")</f>
        <v>384</v>
      </c>
      <c r="E223" s="3">
        <f>IFERROR(Table1[[#This Row],[Stigning i kr]]/Table1[[#This Row],[Omsætning 16]],"")</f>
        <v>7.4941451990632318E-2</v>
      </c>
    </row>
    <row r="224" spans="1:5" x14ac:dyDescent="0.3">
      <c r="A224">
        <v>499646</v>
      </c>
      <c r="B224">
        <f>IFERROR(VLOOKUP(Table1[[#This Row],[Kundenr]],Omsætning16[[Kundenr]:[Omsætning]],2,FALSE),"Var ikke kunde i 2016")</f>
        <v>18867</v>
      </c>
      <c r="C224">
        <f>IFERROR(VLOOKUP(Table1[[#This Row],[Kundenr]],Omsætning17[[Kundenr]:[Omsætning]],2,FALSE),"Har ikke købt i 2017 endnu")</f>
        <v>22728</v>
      </c>
      <c r="D224">
        <f>IFERROR(Table1[[#This Row],[Omsætning 17]]-Table1[[#This Row],[Omsætning 16]],"")</f>
        <v>3861</v>
      </c>
      <c r="E224" s="3">
        <f>IFERROR(Table1[[#This Row],[Stigning i kr]]/Table1[[#This Row],[Omsætning 16]],"")</f>
        <v>0.2046430275083479</v>
      </c>
    </row>
    <row r="225" spans="1:5" x14ac:dyDescent="0.3">
      <c r="A225">
        <v>500942</v>
      </c>
      <c r="B225">
        <f>IFERROR(VLOOKUP(Table1[[#This Row],[Kundenr]],Omsætning16[[Kundenr]:[Omsætning]],2,FALSE),"Var ikke kunde i 2016")</f>
        <v>9434</v>
      </c>
      <c r="C225">
        <f>IFERROR(VLOOKUP(Table1[[#This Row],[Kundenr]],Omsætning17[[Kundenr]:[Omsætning]],2,FALSE),"Har ikke købt i 2017 endnu")</f>
        <v>20176</v>
      </c>
      <c r="D225">
        <f>IFERROR(Table1[[#This Row],[Omsætning 17]]-Table1[[#This Row],[Omsætning 16]],"")</f>
        <v>10742</v>
      </c>
      <c r="E225" s="3">
        <f>IFERROR(Table1[[#This Row],[Stigning i kr]]/Table1[[#This Row],[Omsætning 16]],"")</f>
        <v>1.1386474454102185</v>
      </c>
    </row>
    <row r="226" spans="1:5" x14ac:dyDescent="0.3">
      <c r="A226">
        <v>501309</v>
      </c>
      <c r="B226">
        <f>IFERROR(VLOOKUP(Table1[[#This Row],[Kundenr]],Omsætning16[[Kundenr]:[Omsætning]],2,FALSE),"Var ikke kunde i 2016")</f>
        <v>20879</v>
      </c>
      <c r="C226">
        <f>IFERROR(VLOOKUP(Table1[[#This Row],[Kundenr]],Omsætning17[[Kundenr]:[Omsætning]],2,FALSE),"Har ikke købt i 2017 endnu")</f>
        <v>21631</v>
      </c>
      <c r="D226">
        <f>IFERROR(Table1[[#This Row],[Omsætning 17]]-Table1[[#This Row],[Omsætning 16]],"")</f>
        <v>752</v>
      </c>
      <c r="E226" s="3">
        <f>IFERROR(Table1[[#This Row],[Stigning i kr]]/Table1[[#This Row],[Omsætning 16]],"")</f>
        <v>3.6017050625029932E-2</v>
      </c>
    </row>
    <row r="227" spans="1:5" x14ac:dyDescent="0.3">
      <c r="A227">
        <v>503677</v>
      </c>
      <c r="B227">
        <f>IFERROR(VLOOKUP(Table1[[#This Row],[Kundenr]],Omsætning16[[Kundenr]:[Omsætning]],2,FALSE),"Var ikke kunde i 2016")</f>
        <v>25107</v>
      </c>
      <c r="C227">
        <f>IFERROR(VLOOKUP(Table1[[#This Row],[Kundenr]],Omsætning17[[Kundenr]:[Omsætning]],2,FALSE),"Har ikke købt i 2017 endnu")</f>
        <v>11662</v>
      </c>
      <c r="D227">
        <f>IFERROR(Table1[[#This Row],[Omsætning 17]]-Table1[[#This Row],[Omsætning 16]],"")</f>
        <v>-13445</v>
      </c>
      <c r="E227" s="3">
        <f>IFERROR(Table1[[#This Row],[Stigning i kr]]/Table1[[#This Row],[Omsætning 16]],"")</f>
        <v>-0.53550802565021705</v>
      </c>
    </row>
    <row r="228" spans="1:5" x14ac:dyDescent="0.3">
      <c r="A228">
        <v>504478</v>
      </c>
      <c r="B228">
        <f>IFERROR(VLOOKUP(Table1[[#This Row],[Kundenr]],Omsætning16[[Kundenr]:[Omsætning]],2,FALSE),"Var ikke kunde i 2016")</f>
        <v>10424</v>
      </c>
      <c r="C228">
        <f>IFERROR(VLOOKUP(Table1[[#This Row],[Kundenr]],Omsætning17[[Kundenr]:[Omsætning]],2,FALSE),"Har ikke købt i 2017 endnu")</f>
        <v>15978</v>
      </c>
      <c r="D228">
        <f>IFERROR(Table1[[#This Row],[Omsætning 17]]-Table1[[#This Row],[Omsætning 16]],"")</f>
        <v>5554</v>
      </c>
      <c r="E228" s="3">
        <f>IFERROR(Table1[[#This Row],[Stigning i kr]]/Table1[[#This Row],[Omsætning 16]],"")</f>
        <v>0.53280890253261703</v>
      </c>
    </row>
    <row r="229" spans="1:5" x14ac:dyDescent="0.3">
      <c r="A229">
        <v>507016</v>
      </c>
      <c r="B229">
        <f>IFERROR(VLOOKUP(Table1[[#This Row],[Kundenr]],Omsætning16[[Kundenr]:[Omsætning]],2,FALSE),"Var ikke kunde i 2016")</f>
        <v>23522</v>
      </c>
      <c r="C229">
        <f>IFERROR(VLOOKUP(Table1[[#This Row],[Kundenr]],Omsætning17[[Kundenr]:[Omsætning]],2,FALSE),"Har ikke købt i 2017 endnu")</f>
        <v>20975</v>
      </c>
      <c r="D229">
        <f>IFERROR(Table1[[#This Row],[Omsætning 17]]-Table1[[#This Row],[Omsætning 16]],"")</f>
        <v>-2547</v>
      </c>
      <c r="E229" s="3">
        <f>IFERROR(Table1[[#This Row],[Stigning i kr]]/Table1[[#This Row],[Omsætning 16]],"")</f>
        <v>-0.10828160870674262</v>
      </c>
    </row>
    <row r="230" spans="1:5" x14ac:dyDescent="0.3">
      <c r="A230">
        <v>508002</v>
      </c>
      <c r="B230">
        <f>IFERROR(VLOOKUP(Table1[[#This Row],[Kundenr]],Omsætning16[[Kundenr]:[Omsætning]],2,FALSE),"Var ikke kunde i 2016")</f>
        <v>19509</v>
      </c>
      <c r="C230">
        <f>IFERROR(VLOOKUP(Table1[[#This Row],[Kundenr]],Omsætning17[[Kundenr]:[Omsætning]],2,FALSE),"Har ikke købt i 2017 endnu")</f>
        <v>31056</v>
      </c>
      <c r="D230">
        <f>IFERROR(Table1[[#This Row],[Omsætning 17]]-Table1[[#This Row],[Omsætning 16]],"")</f>
        <v>11547</v>
      </c>
      <c r="E230" s="3">
        <f>IFERROR(Table1[[#This Row],[Stigning i kr]]/Table1[[#This Row],[Omsætning 16]],"")</f>
        <v>0.59188067045978776</v>
      </c>
    </row>
    <row r="231" spans="1:5" x14ac:dyDescent="0.3">
      <c r="A231">
        <v>508224</v>
      </c>
      <c r="B231">
        <f>IFERROR(VLOOKUP(Table1[[#This Row],[Kundenr]],Omsætning16[[Kundenr]:[Omsætning]],2,FALSE),"Var ikke kunde i 2016")</f>
        <v>25545</v>
      </c>
      <c r="C231">
        <f>IFERROR(VLOOKUP(Table1[[#This Row],[Kundenr]],Omsætning17[[Kundenr]:[Omsætning]],2,FALSE),"Har ikke købt i 2017 endnu")</f>
        <v>28886</v>
      </c>
      <c r="D231">
        <f>IFERROR(Table1[[#This Row],[Omsætning 17]]-Table1[[#This Row],[Omsætning 16]],"")</f>
        <v>3341</v>
      </c>
      <c r="E231" s="3">
        <f>IFERROR(Table1[[#This Row],[Stigning i kr]]/Table1[[#This Row],[Omsætning 16]],"")</f>
        <v>0.13078880407124682</v>
      </c>
    </row>
    <row r="232" spans="1:5" x14ac:dyDescent="0.3">
      <c r="A232">
        <v>508937</v>
      </c>
      <c r="B232">
        <f>IFERROR(VLOOKUP(Table1[[#This Row],[Kundenr]],Omsætning16[[Kundenr]:[Omsætning]],2,FALSE),"Var ikke kunde i 2016")</f>
        <v>28084</v>
      </c>
      <c r="C232">
        <f>IFERROR(VLOOKUP(Table1[[#This Row],[Kundenr]],Omsætning17[[Kundenr]:[Omsætning]],2,FALSE),"Har ikke købt i 2017 endnu")</f>
        <v>26486</v>
      </c>
      <c r="D232">
        <f>IFERROR(Table1[[#This Row],[Omsætning 17]]-Table1[[#This Row],[Omsætning 16]],"")</f>
        <v>-1598</v>
      </c>
      <c r="E232" s="3">
        <f>IFERROR(Table1[[#This Row],[Stigning i kr]]/Table1[[#This Row],[Omsætning 16]],"")</f>
        <v>-5.6900726392251813E-2</v>
      </c>
    </row>
    <row r="233" spans="1:5" x14ac:dyDescent="0.3">
      <c r="A233">
        <v>509723</v>
      </c>
      <c r="B233">
        <f>IFERROR(VLOOKUP(Table1[[#This Row],[Kundenr]],Omsætning16[[Kundenr]:[Omsætning]],2,FALSE),"Var ikke kunde i 2016")</f>
        <v>1125</v>
      </c>
      <c r="C233">
        <f>IFERROR(VLOOKUP(Table1[[#This Row],[Kundenr]],Omsætning17[[Kundenr]:[Omsætning]],2,FALSE),"Har ikke købt i 2017 endnu")</f>
        <v>31818</v>
      </c>
      <c r="D233">
        <f>IFERROR(Table1[[#This Row],[Omsætning 17]]-Table1[[#This Row],[Omsætning 16]],"")</f>
        <v>30693</v>
      </c>
      <c r="E233" s="3">
        <f>IFERROR(Table1[[#This Row],[Stigning i kr]]/Table1[[#This Row],[Omsætning 16]],"")</f>
        <v>27.282666666666668</v>
      </c>
    </row>
    <row r="234" spans="1:5" x14ac:dyDescent="0.3">
      <c r="A234">
        <v>509759</v>
      </c>
      <c r="B234">
        <f>IFERROR(VLOOKUP(Table1[[#This Row],[Kundenr]],Omsætning16[[Kundenr]:[Omsætning]],2,FALSE),"Var ikke kunde i 2016")</f>
        <v>16585</v>
      </c>
      <c r="C234">
        <f>IFERROR(VLOOKUP(Table1[[#This Row],[Kundenr]],Omsætning17[[Kundenr]:[Omsætning]],2,FALSE),"Har ikke købt i 2017 endnu")</f>
        <v>23183</v>
      </c>
      <c r="D234">
        <f>IFERROR(Table1[[#This Row],[Omsætning 17]]-Table1[[#This Row],[Omsætning 16]],"")</f>
        <v>6598</v>
      </c>
      <c r="E234" s="3">
        <f>IFERROR(Table1[[#This Row],[Stigning i kr]]/Table1[[#This Row],[Omsætning 16]],"")</f>
        <v>0.39782936388302681</v>
      </c>
    </row>
    <row r="235" spans="1:5" x14ac:dyDescent="0.3">
      <c r="A235">
        <v>510779</v>
      </c>
      <c r="B235">
        <f>IFERROR(VLOOKUP(Table1[[#This Row],[Kundenr]],Omsætning16[[Kundenr]:[Omsætning]],2,FALSE),"Var ikke kunde i 2016")</f>
        <v>26649</v>
      </c>
      <c r="C235">
        <f>IFERROR(VLOOKUP(Table1[[#This Row],[Kundenr]],Omsætning17[[Kundenr]:[Omsætning]],2,FALSE),"Har ikke købt i 2017 endnu")</f>
        <v>19276</v>
      </c>
      <c r="D235">
        <f>IFERROR(Table1[[#This Row],[Omsætning 17]]-Table1[[#This Row],[Omsætning 16]],"")</f>
        <v>-7373</v>
      </c>
      <c r="E235" s="3">
        <f>IFERROR(Table1[[#This Row],[Stigning i kr]]/Table1[[#This Row],[Omsætning 16]],"")</f>
        <v>-0.27667079440129083</v>
      </c>
    </row>
    <row r="236" spans="1:5" x14ac:dyDescent="0.3">
      <c r="A236">
        <v>511999</v>
      </c>
      <c r="B236">
        <f>IFERROR(VLOOKUP(Table1[[#This Row],[Kundenr]],Omsætning16[[Kundenr]:[Omsætning]],2,FALSE),"Var ikke kunde i 2016")</f>
        <v>19490</v>
      </c>
      <c r="C236" t="str">
        <f>IFERROR(VLOOKUP(Table1[[#This Row],[Kundenr]],Omsætning17[[Kundenr]:[Omsætning]],2,FALSE),"Har ikke købt i 2017 endnu")</f>
        <v>Har ikke købt i 2017 endnu</v>
      </c>
      <c r="D236" t="str">
        <f>IFERROR(Table1[[#This Row],[Omsætning 17]]-Table1[[#This Row],[Omsætning 16]],"")</f>
        <v/>
      </c>
      <c r="E236" s="3" t="str">
        <f>IFERROR(Table1[[#This Row],[Stigning i kr]]/Table1[[#This Row],[Omsætning 16]],"")</f>
        <v/>
      </c>
    </row>
    <row r="237" spans="1:5" x14ac:dyDescent="0.3">
      <c r="A237">
        <v>512332</v>
      </c>
      <c r="B237">
        <f>IFERROR(VLOOKUP(Table1[[#This Row],[Kundenr]],Omsætning16[[Kundenr]:[Omsætning]],2,FALSE),"Var ikke kunde i 2016")</f>
        <v>28048</v>
      </c>
      <c r="C237">
        <f>IFERROR(VLOOKUP(Table1[[#This Row],[Kundenr]],Omsætning17[[Kundenr]:[Omsætning]],2,FALSE),"Har ikke købt i 2017 endnu")</f>
        <v>22508</v>
      </c>
      <c r="D237">
        <f>IFERROR(Table1[[#This Row],[Omsætning 17]]-Table1[[#This Row],[Omsætning 16]],"")</f>
        <v>-5540</v>
      </c>
      <c r="E237" s="3">
        <f>IFERROR(Table1[[#This Row],[Stigning i kr]]/Table1[[#This Row],[Omsætning 16]],"")</f>
        <v>-0.1975185396463206</v>
      </c>
    </row>
    <row r="238" spans="1:5" x14ac:dyDescent="0.3">
      <c r="A238">
        <v>513266</v>
      </c>
      <c r="B238">
        <f>IFERROR(VLOOKUP(Table1[[#This Row],[Kundenr]],Omsætning16[[Kundenr]:[Omsætning]],2,FALSE),"Var ikke kunde i 2016")</f>
        <v>9659</v>
      </c>
      <c r="C238">
        <f>IFERROR(VLOOKUP(Table1[[#This Row],[Kundenr]],Omsætning17[[Kundenr]:[Omsætning]],2,FALSE),"Har ikke købt i 2017 endnu")</f>
        <v>20726</v>
      </c>
      <c r="D238">
        <f>IFERROR(Table1[[#This Row],[Omsætning 17]]-Table1[[#This Row],[Omsætning 16]],"")</f>
        <v>11067</v>
      </c>
      <c r="E238" s="3">
        <f>IFERROR(Table1[[#This Row],[Stigning i kr]]/Table1[[#This Row],[Omsætning 16]],"")</f>
        <v>1.1457707837250233</v>
      </c>
    </row>
    <row r="239" spans="1:5" x14ac:dyDescent="0.3">
      <c r="A239">
        <v>514474</v>
      </c>
      <c r="B239">
        <f>IFERROR(VLOOKUP(Table1[[#This Row],[Kundenr]],Omsætning16[[Kundenr]:[Omsætning]],2,FALSE),"Var ikke kunde i 2016")</f>
        <v>17662</v>
      </c>
      <c r="C239">
        <f>IFERROR(VLOOKUP(Table1[[#This Row],[Kundenr]],Omsætning17[[Kundenr]:[Omsætning]],2,FALSE),"Har ikke købt i 2017 endnu")</f>
        <v>19887</v>
      </c>
      <c r="D239">
        <f>IFERROR(Table1[[#This Row],[Omsætning 17]]-Table1[[#This Row],[Omsætning 16]],"")</f>
        <v>2225</v>
      </c>
      <c r="E239" s="3">
        <f>IFERROR(Table1[[#This Row],[Stigning i kr]]/Table1[[#This Row],[Omsætning 16]],"")</f>
        <v>0.125976673083456</v>
      </c>
    </row>
    <row r="240" spans="1:5" x14ac:dyDescent="0.3">
      <c r="A240">
        <v>515171</v>
      </c>
      <c r="B240">
        <f>IFERROR(VLOOKUP(Table1[[#This Row],[Kundenr]],Omsætning16[[Kundenr]:[Omsætning]],2,FALSE),"Var ikke kunde i 2016")</f>
        <v>10749</v>
      </c>
      <c r="C240">
        <f>IFERROR(VLOOKUP(Table1[[#This Row],[Kundenr]],Omsætning17[[Kundenr]:[Omsætning]],2,FALSE),"Har ikke købt i 2017 endnu")</f>
        <v>15516</v>
      </c>
      <c r="D240">
        <f>IFERROR(Table1[[#This Row],[Omsætning 17]]-Table1[[#This Row],[Omsætning 16]],"")</f>
        <v>4767</v>
      </c>
      <c r="E240" s="3">
        <f>IFERROR(Table1[[#This Row],[Stigning i kr]]/Table1[[#This Row],[Omsætning 16]],"")</f>
        <v>0.44348311470834495</v>
      </c>
    </row>
    <row r="241" spans="1:5" x14ac:dyDescent="0.3">
      <c r="A241">
        <v>515853</v>
      </c>
      <c r="B241">
        <f>IFERROR(VLOOKUP(Table1[[#This Row],[Kundenr]],Omsætning16[[Kundenr]:[Omsætning]],2,FALSE),"Var ikke kunde i 2016")</f>
        <v>11397</v>
      </c>
      <c r="C241">
        <f>IFERROR(VLOOKUP(Table1[[#This Row],[Kundenr]],Omsætning17[[Kundenr]:[Omsætning]],2,FALSE),"Har ikke købt i 2017 endnu")</f>
        <v>13056</v>
      </c>
      <c r="D241">
        <f>IFERROR(Table1[[#This Row],[Omsætning 17]]-Table1[[#This Row],[Omsætning 16]],"")</f>
        <v>1659</v>
      </c>
      <c r="E241" s="3">
        <f>IFERROR(Table1[[#This Row],[Stigning i kr]]/Table1[[#This Row],[Omsætning 16]],"")</f>
        <v>0.14556462226901817</v>
      </c>
    </row>
    <row r="242" spans="1:5" x14ac:dyDescent="0.3">
      <c r="A242">
        <v>516520</v>
      </c>
      <c r="B242">
        <f>IFERROR(VLOOKUP(Table1[[#This Row],[Kundenr]],Omsætning16[[Kundenr]:[Omsætning]],2,FALSE),"Var ikke kunde i 2016")</f>
        <v>9573</v>
      </c>
      <c r="C242">
        <f>IFERROR(VLOOKUP(Table1[[#This Row],[Kundenr]],Omsætning17[[Kundenr]:[Omsætning]],2,FALSE),"Har ikke købt i 2017 endnu")</f>
        <v>23656</v>
      </c>
      <c r="D242">
        <f>IFERROR(Table1[[#This Row],[Omsætning 17]]-Table1[[#This Row],[Omsætning 16]],"")</f>
        <v>14083</v>
      </c>
      <c r="E242" s="3">
        <f>IFERROR(Table1[[#This Row],[Stigning i kr]]/Table1[[#This Row],[Omsætning 16]],"")</f>
        <v>1.471116682335736</v>
      </c>
    </row>
    <row r="243" spans="1:5" x14ac:dyDescent="0.3">
      <c r="A243">
        <v>518153</v>
      </c>
      <c r="B243">
        <f>IFERROR(VLOOKUP(Table1[[#This Row],[Kundenr]],Omsætning16[[Kundenr]:[Omsætning]],2,FALSE),"Var ikke kunde i 2016")</f>
        <v>10489</v>
      </c>
      <c r="C243">
        <f>IFERROR(VLOOKUP(Table1[[#This Row],[Kundenr]],Omsætning17[[Kundenr]:[Omsætning]],2,FALSE),"Har ikke købt i 2017 endnu")</f>
        <v>15422</v>
      </c>
      <c r="D243">
        <f>IFERROR(Table1[[#This Row],[Omsætning 17]]-Table1[[#This Row],[Omsætning 16]],"")</f>
        <v>4933</v>
      </c>
      <c r="E243" s="3">
        <f>IFERROR(Table1[[#This Row],[Stigning i kr]]/Table1[[#This Row],[Omsætning 16]],"")</f>
        <v>0.47030222137477357</v>
      </c>
    </row>
    <row r="244" spans="1:5" x14ac:dyDescent="0.3">
      <c r="A244">
        <v>519241</v>
      </c>
      <c r="B244">
        <f>IFERROR(VLOOKUP(Table1[[#This Row],[Kundenr]],Omsætning16[[Kundenr]:[Omsætning]],2,FALSE),"Var ikke kunde i 2016")</f>
        <v>18586</v>
      </c>
      <c r="C244">
        <f>IFERROR(VLOOKUP(Table1[[#This Row],[Kundenr]],Omsætning17[[Kundenr]:[Omsætning]],2,FALSE),"Har ikke købt i 2017 endnu")</f>
        <v>29354</v>
      </c>
      <c r="D244">
        <f>IFERROR(Table1[[#This Row],[Omsætning 17]]-Table1[[#This Row],[Omsætning 16]],"")</f>
        <v>10768</v>
      </c>
      <c r="E244" s="3">
        <f>IFERROR(Table1[[#This Row],[Stigning i kr]]/Table1[[#This Row],[Omsætning 16]],"")</f>
        <v>0.57936080921123423</v>
      </c>
    </row>
    <row r="245" spans="1:5" x14ac:dyDescent="0.3">
      <c r="A245">
        <v>519883</v>
      </c>
      <c r="B245" t="str">
        <f>IFERROR(VLOOKUP(Table1[[#This Row],[Kundenr]],Omsætning16[[Kundenr]:[Omsætning]],2,FALSE),"Var ikke kunde i 2016")</f>
        <v>Var ikke kunde i 2016</v>
      </c>
      <c r="C245">
        <f>IFERROR(VLOOKUP(Table1[[#This Row],[Kundenr]],Omsætning17[[Kundenr]:[Omsætning]],2,FALSE),"Har ikke købt i 2017 endnu")</f>
        <v>855</v>
      </c>
      <c r="D245" t="str">
        <f>IFERROR(Table1[[#This Row],[Omsætning 17]]-Table1[[#This Row],[Omsætning 16]],"")</f>
        <v/>
      </c>
      <c r="E245" s="3" t="str">
        <f>IFERROR(Table1[[#This Row],[Stigning i kr]]/Table1[[#This Row],[Omsætning 16]],"")</f>
        <v/>
      </c>
    </row>
    <row r="246" spans="1:5" x14ac:dyDescent="0.3">
      <c r="A246">
        <v>521541</v>
      </c>
      <c r="B246">
        <f>IFERROR(VLOOKUP(Table1[[#This Row],[Kundenr]],Omsætning16[[Kundenr]:[Omsætning]],2,FALSE),"Var ikke kunde i 2016")</f>
        <v>18673</v>
      </c>
      <c r="C246">
        <f>IFERROR(VLOOKUP(Table1[[#This Row],[Kundenr]],Omsætning17[[Kundenr]:[Omsætning]],2,FALSE),"Har ikke købt i 2017 endnu")</f>
        <v>16475</v>
      </c>
      <c r="D246">
        <f>IFERROR(Table1[[#This Row],[Omsætning 17]]-Table1[[#This Row],[Omsætning 16]],"")</f>
        <v>-2198</v>
      </c>
      <c r="E246" s="3">
        <f>IFERROR(Table1[[#This Row],[Stigning i kr]]/Table1[[#This Row],[Omsætning 16]],"")</f>
        <v>-0.11771006265731269</v>
      </c>
    </row>
    <row r="247" spans="1:5" x14ac:dyDescent="0.3">
      <c r="A247">
        <v>521554</v>
      </c>
      <c r="B247">
        <f>IFERROR(VLOOKUP(Table1[[#This Row],[Kundenr]],Omsætning16[[Kundenr]:[Omsætning]],2,FALSE),"Var ikke kunde i 2016")</f>
        <v>2573</v>
      </c>
      <c r="C247">
        <f>IFERROR(VLOOKUP(Table1[[#This Row],[Kundenr]],Omsætning17[[Kundenr]:[Omsætning]],2,FALSE),"Har ikke købt i 2017 endnu")</f>
        <v>17144</v>
      </c>
      <c r="D247">
        <f>IFERROR(Table1[[#This Row],[Omsætning 17]]-Table1[[#This Row],[Omsætning 16]],"")</f>
        <v>14571</v>
      </c>
      <c r="E247" s="3">
        <f>IFERROR(Table1[[#This Row],[Stigning i kr]]/Table1[[#This Row],[Omsætning 16]],"")</f>
        <v>5.6630392537893508</v>
      </c>
    </row>
    <row r="248" spans="1:5" x14ac:dyDescent="0.3">
      <c r="A248">
        <v>521628</v>
      </c>
      <c r="B248">
        <f>IFERROR(VLOOKUP(Table1[[#This Row],[Kundenr]],Omsætning16[[Kundenr]:[Omsætning]],2,FALSE),"Var ikke kunde i 2016")</f>
        <v>20945</v>
      </c>
      <c r="C248">
        <f>IFERROR(VLOOKUP(Table1[[#This Row],[Kundenr]],Omsætning17[[Kundenr]:[Omsætning]],2,FALSE),"Har ikke købt i 2017 endnu")</f>
        <v>16455</v>
      </c>
      <c r="D248">
        <f>IFERROR(Table1[[#This Row],[Omsætning 17]]-Table1[[#This Row],[Omsætning 16]],"")</f>
        <v>-4490</v>
      </c>
      <c r="E248" s="3">
        <f>IFERROR(Table1[[#This Row],[Stigning i kr]]/Table1[[#This Row],[Omsætning 16]],"")</f>
        <v>-0.21437097159226545</v>
      </c>
    </row>
    <row r="249" spans="1:5" x14ac:dyDescent="0.3">
      <c r="A249">
        <v>524695</v>
      </c>
      <c r="B249">
        <f>IFERROR(VLOOKUP(Table1[[#This Row],[Kundenr]],Omsætning16[[Kundenr]:[Omsætning]],2,FALSE),"Var ikke kunde i 2016")</f>
        <v>1365</v>
      </c>
      <c r="C249">
        <f>IFERROR(VLOOKUP(Table1[[#This Row],[Kundenr]],Omsætning17[[Kundenr]:[Omsætning]],2,FALSE),"Har ikke købt i 2017 endnu")</f>
        <v>954</v>
      </c>
      <c r="D249">
        <f>IFERROR(Table1[[#This Row],[Omsætning 17]]-Table1[[#This Row],[Omsætning 16]],"")</f>
        <v>-411</v>
      </c>
      <c r="E249" s="3">
        <f>IFERROR(Table1[[#This Row],[Stigning i kr]]/Table1[[#This Row],[Omsætning 16]],"")</f>
        <v>-0.30109890109890108</v>
      </c>
    </row>
    <row r="250" spans="1:5" x14ac:dyDescent="0.3">
      <c r="A250">
        <v>527961</v>
      </c>
      <c r="B250">
        <f>IFERROR(VLOOKUP(Table1[[#This Row],[Kundenr]],Omsætning16[[Kundenr]:[Omsætning]],2,FALSE),"Var ikke kunde i 2016")</f>
        <v>3748</v>
      </c>
      <c r="C250">
        <f>IFERROR(VLOOKUP(Table1[[#This Row],[Kundenr]],Omsætning17[[Kundenr]:[Omsætning]],2,FALSE),"Har ikke købt i 2017 endnu")</f>
        <v>23328</v>
      </c>
      <c r="D250">
        <f>IFERROR(Table1[[#This Row],[Omsætning 17]]-Table1[[#This Row],[Omsætning 16]],"")</f>
        <v>19580</v>
      </c>
      <c r="E250" s="3">
        <f>IFERROR(Table1[[#This Row],[Stigning i kr]]/Table1[[#This Row],[Omsætning 16]],"")</f>
        <v>5.224119530416222</v>
      </c>
    </row>
    <row r="251" spans="1:5" x14ac:dyDescent="0.3">
      <c r="A251">
        <v>530278</v>
      </c>
      <c r="B251">
        <f>IFERROR(VLOOKUP(Table1[[#This Row],[Kundenr]],Omsætning16[[Kundenr]:[Omsætning]],2,FALSE),"Var ikke kunde i 2016")</f>
        <v>19596</v>
      </c>
      <c r="C251">
        <f>IFERROR(VLOOKUP(Table1[[#This Row],[Kundenr]],Omsætning17[[Kundenr]:[Omsætning]],2,FALSE),"Har ikke købt i 2017 endnu")</f>
        <v>13227</v>
      </c>
      <c r="D251">
        <f>IFERROR(Table1[[#This Row],[Omsætning 17]]-Table1[[#This Row],[Omsætning 16]],"")</f>
        <v>-6369</v>
      </c>
      <c r="E251" s="3">
        <f>IFERROR(Table1[[#This Row],[Stigning i kr]]/Table1[[#This Row],[Omsætning 16]],"")</f>
        <v>-0.32501530924678507</v>
      </c>
    </row>
    <row r="252" spans="1:5" x14ac:dyDescent="0.3">
      <c r="A252">
        <v>531482</v>
      </c>
      <c r="B252">
        <f>IFERROR(VLOOKUP(Table1[[#This Row],[Kundenr]],Omsætning16[[Kundenr]:[Omsætning]],2,FALSE),"Var ikke kunde i 2016")</f>
        <v>13343</v>
      </c>
      <c r="C252">
        <f>IFERROR(VLOOKUP(Table1[[#This Row],[Kundenr]],Omsætning17[[Kundenr]:[Omsætning]],2,FALSE),"Har ikke købt i 2017 endnu")</f>
        <v>4565</v>
      </c>
      <c r="D252">
        <f>IFERROR(Table1[[#This Row],[Omsætning 17]]-Table1[[#This Row],[Omsætning 16]],"")</f>
        <v>-8778</v>
      </c>
      <c r="E252" s="3">
        <f>IFERROR(Table1[[#This Row],[Stigning i kr]]/Table1[[#This Row],[Omsætning 16]],"")</f>
        <v>-0.65787304204451769</v>
      </c>
    </row>
    <row r="253" spans="1:5" x14ac:dyDescent="0.3">
      <c r="A253">
        <v>532491</v>
      </c>
      <c r="B253">
        <f>IFERROR(VLOOKUP(Table1[[#This Row],[Kundenr]],Omsætning16[[Kundenr]:[Omsætning]],2,FALSE),"Var ikke kunde i 2016")</f>
        <v>9562</v>
      </c>
      <c r="C253">
        <f>IFERROR(VLOOKUP(Table1[[#This Row],[Kundenr]],Omsætning17[[Kundenr]:[Omsætning]],2,FALSE),"Har ikke købt i 2017 endnu")</f>
        <v>16481</v>
      </c>
      <c r="D253">
        <f>IFERROR(Table1[[#This Row],[Omsætning 17]]-Table1[[#This Row],[Omsætning 16]],"")</f>
        <v>6919</v>
      </c>
      <c r="E253" s="3">
        <f>IFERROR(Table1[[#This Row],[Stigning i kr]]/Table1[[#This Row],[Omsætning 16]],"")</f>
        <v>0.72359339050407867</v>
      </c>
    </row>
    <row r="254" spans="1:5" x14ac:dyDescent="0.3">
      <c r="A254">
        <v>533050</v>
      </c>
      <c r="B254">
        <f>IFERROR(VLOOKUP(Table1[[#This Row],[Kundenr]],Omsætning16[[Kundenr]:[Omsætning]],2,FALSE),"Var ikke kunde i 2016")</f>
        <v>20031</v>
      </c>
      <c r="C254">
        <f>IFERROR(VLOOKUP(Table1[[#This Row],[Kundenr]],Omsætning17[[Kundenr]:[Omsætning]],2,FALSE),"Har ikke købt i 2017 endnu")</f>
        <v>29498</v>
      </c>
      <c r="D254">
        <f>IFERROR(Table1[[#This Row],[Omsætning 17]]-Table1[[#This Row],[Omsætning 16]],"")</f>
        <v>9467</v>
      </c>
      <c r="E254" s="3">
        <f>IFERROR(Table1[[#This Row],[Stigning i kr]]/Table1[[#This Row],[Omsætning 16]],"")</f>
        <v>0.47261744296340674</v>
      </c>
    </row>
    <row r="255" spans="1:5" x14ac:dyDescent="0.3">
      <c r="A255">
        <v>533429</v>
      </c>
      <c r="B255">
        <f>IFERROR(VLOOKUP(Table1[[#This Row],[Kundenr]],Omsætning16[[Kundenr]:[Omsætning]],2,FALSE),"Var ikke kunde i 2016")</f>
        <v>26347</v>
      </c>
      <c r="C255">
        <f>IFERROR(VLOOKUP(Table1[[#This Row],[Kundenr]],Omsætning17[[Kundenr]:[Omsætning]],2,FALSE),"Har ikke købt i 2017 endnu")</f>
        <v>16599</v>
      </c>
      <c r="D255">
        <f>IFERROR(Table1[[#This Row],[Omsætning 17]]-Table1[[#This Row],[Omsætning 16]],"")</f>
        <v>-9748</v>
      </c>
      <c r="E255" s="3">
        <f>IFERROR(Table1[[#This Row],[Stigning i kr]]/Table1[[#This Row],[Omsætning 16]],"")</f>
        <v>-0.36998519755569892</v>
      </c>
    </row>
    <row r="256" spans="1:5" x14ac:dyDescent="0.3">
      <c r="A256">
        <v>534665</v>
      </c>
      <c r="B256">
        <f>IFERROR(VLOOKUP(Table1[[#This Row],[Kundenr]],Omsætning16[[Kundenr]:[Omsætning]],2,FALSE),"Var ikke kunde i 2016")</f>
        <v>13018</v>
      </c>
      <c r="C256">
        <f>IFERROR(VLOOKUP(Table1[[#This Row],[Kundenr]],Omsætning17[[Kundenr]:[Omsætning]],2,FALSE),"Har ikke købt i 2017 endnu")</f>
        <v>11881</v>
      </c>
      <c r="D256">
        <f>IFERROR(Table1[[#This Row],[Omsætning 17]]-Table1[[#This Row],[Omsætning 16]],"")</f>
        <v>-1137</v>
      </c>
      <c r="E256" s="3">
        <f>IFERROR(Table1[[#This Row],[Stigning i kr]]/Table1[[#This Row],[Omsætning 16]],"")</f>
        <v>-8.7340605315716704E-2</v>
      </c>
    </row>
    <row r="257" spans="1:5" x14ac:dyDescent="0.3">
      <c r="A257">
        <v>534721</v>
      </c>
      <c r="B257">
        <f>IFERROR(VLOOKUP(Table1[[#This Row],[Kundenr]],Omsætning16[[Kundenr]:[Omsætning]],2,FALSE),"Var ikke kunde i 2016")</f>
        <v>21903</v>
      </c>
      <c r="C257">
        <f>IFERROR(VLOOKUP(Table1[[#This Row],[Kundenr]],Omsætning17[[Kundenr]:[Omsætning]],2,FALSE),"Har ikke købt i 2017 endnu")</f>
        <v>13597</v>
      </c>
      <c r="D257">
        <f>IFERROR(Table1[[#This Row],[Omsætning 17]]-Table1[[#This Row],[Omsætning 16]],"")</f>
        <v>-8306</v>
      </c>
      <c r="E257" s="3">
        <f>IFERROR(Table1[[#This Row],[Stigning i kr]]/Table1[[#This Row],[Omsætning 16]],"")</f>
        <v>-0.37921745879559876</v>
      </c>
    </row>
    <row r="258" spans="1:5" x14ac:dyDescent="0.3">
      <c r="A258">
        <v>534794</v>
      </c>
      <c r="B258">
        <f>IFERROR(VLOOKUP(Table1[[#This Row],[Kundenr]],Omsætning16[[Kundenr]:[Omsætning]],2,FALSE),"Var ikke kunde i 2016")</f>
        <v>10593</v>
      </c>
      <c r="C258">
        <f>IFERROR(VLOOKUP(Table1[[#This Row],[Kundenr]],Omsætning17[[Kundenr]:[Omsætning]],2,FALSE),"Har ikke købt i 2017 endnu")</f>
        <v>25770</v>
      </c>
      <c r="D258">
        <f>IFERROR(Table1[[#This Row],[Omsætning 17]]-Table1[[#This Row],[Omsætning 16]],"")</f>
        <v>15177</v>
      </c>
      <c r="E258" s="3">
        <f>IFERROR(Table1[[#This Row],[Stigning i kr]]/Table1[[#This Row],[Omsætning 16]],"")</f>
        <v>1.4327386009629</v>
      </c>
    </row>
    <row r="259" spans="1:5" x14ac:dyDescent="0.3">
      <c r="A259">
        <v>534970</v>
      </c>
      <c r="B259" t="str">
        <f>IFERROR(VLOOKUP(Table1[[#This Row],[Kundenr]],Omsætning16[[Kundenr]:[Omsætning]],2,FALSE),"Var ikke kunde i 2016")</f>
        <v>Var ikke kunde i 2016</v>
      </c>
      <c r="C259">
        <f>IFERROR(VLOOKUP(Table1[[#This Row],[Kundenr]],Omsætning17[[Kundenr]:[Omsætning]],2,FALSE),"Har ikke købt i 2017 endnu")</f>
        <v>4188</v>
      </c>
      <c r="D259" t="str">
        <f>IFERROR(Table1[[#This Row],[Omsætning 17]]-Table1[[#This Row],[Omsætning 16]],"")</f>
        <v/>
      </c>
      <c r="E259" s="3" t="str">
        <f>IFERROR(Table1[[#This Row],[Stigning i kr]]/Table1[[#This Row],[Omsætning 16]],"")</f>
        <v/>
      </c>
    </row>
    <row r="260" spans="1:5" x14ac:dyDescent="0.3">
      <c r="A260">
        <v>536039</v>
      </c>
      <c r="B260">
        <f>IFERROR(VLOOKUP(Table1[[#This Row],[Kundenr]],Omsætning16[[Kundenr]:[Omsætning]],2,FALSE),"Var ikke kunde i 2016")</f>
        <v>27520</v>
      </c>
      <c r="C260">
        <f>IFERROR(VLOOKUP(Table1[[#This Row],[Kundenr]],Omsætning17[[Kundenr]:[Omsætning]],2,FALSE),"Har ikke købt i 2017 endnu")</f>
        <v>7411</v>
      </c>
      <c r="D260">
        <f>IFERROR(Table1[[#This Row],[Omsætning 17]]-Table1[[#This Row],[Omsætning 16]],"")</f>
        <v>-20109</v>
      </c>
      <c r="E260" s="3">
        <f>IFERROR(Table1[[#This Row],[Stigning i kr]]/Table1[[#This Row],[Omsætning 16]],"")</f>
        <v>-0.73070494186046508</v>
      </c>
    </row>
    <row r="261" spans="1:5" x14ac:dyDescent="0.3">
      <c r="A261">
        <v>536812</v>
      </c>
      <c r="B261">
        <f>IFERROR(VLOOKUP(Table1[[#This Row],[Kundenr]],Omsætning16[[Kundenr]:[Omsætning]],2,FALSE),"Var ikke kunde i 2016")</f>
        <v>24787</v>
      </c>
      <c r="C261">
        <f>IFERROR(VLOOKUP(Table1[[#This Row],[Kundenr]],Omsætning17[[Kundenr]:[Omsætning]],2,FALSE),"Har ikke købt i 2017 endnu")</f>
        <v>16195</v>
      </c>
      <c r="D261">
        <f>IFERROR(Table1[[#This Row],[Omsætning 17]]-Table1[[#This Row],[Omsætning 16]],"")</f>
        <v>-8592</v>
      </c>
      <c r="E261" s="3">
        <f>IFERROR(Table1[[#This Row],[Stigning i kr]]/Table1[[#This Row],[Omsætning 16]],"")</f>
        <v>-0.34663331585105095</v>
      </c>
    </row>
    <row r="262" spans="1:5" x14ac:dyDescent="0.3">
      <c r="A262">
        <v>537133</v>
      </c>
      <c r="B262" t="str">
        <f>IFERROR(VLOOKUP(Table1[[#This Row],[Kundenr]],Omsætning16[[Kundenr]:[Omsætning]],2,FALSE),"Var ikke kunde i 2016")</f>
        <v>Var ikke kunde i 2016</v>
      </c>
      <c r="C262">
        <f>IFERROR(VLOOKUP(Table1[[#This Row],[Kundenr]],Omsætning17[[Kundenr]:[Omsætning]],2,FALSE),"Har ikke købt i 2017 endnu")</f>
        <v>23205</v>
      </c>
      <c r="D262" t="str">
        <f>IFERROR(Table1[[#This Row],[Omsætning 17]]-Table1[[#This Row],[Omsætning 16]],"")</f>
        <v/>
      </c>
      <c r="E262" s="3" t="str">
        <f>IFERROR(Table1[[#This Row],[Stigning i kr]]/Table1[[#This Row],[Omsætning 16]],"")</f>
        <v/>
      </c>
    </row>
    <row r="263" spans="1:5" x14ac:dyDescent="0.3">
      <c r="A263">
        <v>537226</v>
      </c>
      <c r="B263">
        <f>IFERROR(VLOOKUP(Table1[[#This Row],[Kundenr]],Omsætning16[[Kundenr]:[Omsætning]],2,FALSE),"Var ikke kunde i 2016")</f>
        <v>21561</v>
      </c>
      <c r="C263">
        <f>IFERROR(VLOOKUP(Table1[[#This Row],[Kundenr]],Omsætning17[[Kundenr]:[Omsætning]],2,FALSE),"Har ikke købt i 2017 endnu")</f>
        <v>23711</v>
      </c>
      <c r="D263">
        <f>IFERROR(Table1[[#This Row],[Omsætning 17]]-Table1[[#This Row],[Omsætning 16]],"")</f>
        <v>2150</v>
      </c>
      <c r="E263" s="3">
        <f>IFERROR(Table1[[#This Row],[Stigning i kr]]/Table1[[#This Row],[Omsætning 16]],"")</f>
        <v>9.9717081768007046E-2</v>
      </c>
    </row>
    <row r="264" spans="1:5" x14ac:dyDescent="0.3">
      <c r="A264">
        <v>537500</v>
      </c>
      <c r="B264">
        <f>IFERROR(VLOOKUP(Table1[[#This Row],[Kundenr]],Omsætning16[[Kundenr]:[Omsætning]],2,FALSE),"Var ikke kunde i 2016")</f>
        <v>14083</v>
      </c>
      <c r="C264">
        <f>IFERROR(VLOOKUP(Table1[[#This Row],[Kundenr]],Omsætning17[[Kundenr]:[Omsætning]],2,FALSE),"Har ikke købt i 2017 endnu")</f>
        <v>11582</v>
      </c>
      <c r="D264">
        <f>IFERROR(Table1[[#This Row],[Omsætning 17]]-Table1[[#This Row],[Omsætning 16]],"")</f>
        <v>-2501</v>
      </c>
      <c r="E264" s="3">
        <f>IFERROR(Table1[[#This Row],[Stigning i kr]]/Table1[[#This Row],[Omsætning 16]],"")</f>
        <v>-0.17759000213022794</v>
      </c>
    </row>
    <row r="265" spans="1:5" x14ac:dyDescent="0.3">
      <c r="A265">
        <v>538613</v>
      </c>
      <c r="B265">
        <f>IFERROR(VLOOKUP(Table1[[#This Row],[Kundenr]],Omsætning16[[Kundenr]:[Omsætning]],2,FALSE),"Var ikke kunde i 2016")</f>
        <v>24820</v>
      </c>
      <c r="C265">
        <f>IFERROR(VLOOKUP(Table1[[#This Row],[Kundenr]],Omsætning17[[Kundenr]:[Omsætning]],2,FALSE),"Har ikke købt i 2017 endnu")</f>
        <v>4791</v>
      </c>
      <c r="D265">
        <f>IFERROR(Table1[[#This Row],[Omsætning 17]]-Table1[[#This Row],[Omsætning 16]],"")</f>
        <v>-20029</v>
      </c>
      <c r="E265" s="3">
        <f>IFERROR(Table1[[#This Row],[Stigning i kr]]/Table1[[#This Row],[Omsætning 16]],"")</f>
        <v>-0.80697018533440779</v>
      </c>
    </row>
    <row r="266" spans="1:5" x14ac:dyDescent="0.3">
      <c r="A266">
        <v>540218</v>
      </c>
      <c r="B266">
        <f>IFERROR(VLOOKUP(Table1[[#This Row],[Kundenr]],Omsætning16[[Kundenr]:[Omsætning]],2,FALSE),"Var ikke kunde i 2016")</f>
        <v>8541</v>
      </c>
      <c r="C266">
        <f>IFERROR(VLOOKUP(Table1[[#This Row],[Kundenr]],Omsætning17[[Kundenr]:[Omsætning]],2,FALSE),"Har ikke købt i 2017 endnu")</f>
        <v>17534</v>
      </c>
      <c r="D266">
        <f>IFERROR(Table1[[#This Row],[Omsætning 17]]-Table1[[#This Row],[Omsætning 16]],"")</f>
        <v>8993</v>
      </c>
      <c r="E266" s="3">
        <f>IFERROR(Table1[[#This Row],[Stigning i kr]]/Table1[[#This Row],[Omsætning 16]],"")</f>
        <v>1.0529212036061351</v>
      </c>
    </row>
    <row r="267" spans="1:5" x14ac:dyDescent="0.3">
      <c r="A267">
        <v>540903</v>
      </c>
      <c r="B267">
        <f>IFERROR(VLOOKUP(Table1[[#This Row],[Kundenr]],Omsætning16[[Kundenr]:[Omsætning]],2,FALSE),"Var ikke kunde i 2016")</f>
        <v>25322</v>
      </c>
      <c r="C267">
        <f>IFERROR(VLOOKUP(Table1[[#This Row],[Kundenr]],Omsætning17[[Kundenr]:[Omsætning]],2,FALSE),"Har ikke købt i 2017 endnu")</f>
        <v>5830</v>
      </c>
      <c r="D267">
        <f>IFERROR(Table1[[#This Row],[Omsætning 17]]-Table1[[#This Row],[Omsætning 16]],"")</f>
        <v>-19492</v>
      </c>
      <c r="E267" s="3">
        <f>IFERROR(Table1[[#This Row],[Stigning i kr]]/Table1[[#This Row],[Omsætning 16]],"")</f>
        <v>-0.76976542137271942</v>
      </c>
    </row>
    <row r="268" spans="1:5" x14ac:dyDescent="0.3">
      <c r="A268">
        <v>542411</v>
      </c>
      <c r="B268">
        <f>IFERROR(VLOOKUP(Table1[[#This Row],[Kundenr]],Omsætning16[[Kundenr]:[Omsætning]],2,FALSE),"Var ikke kunde i 2016")</f>
        <v>25926</v>
      </c>
      <c r="C268">
        <f>IFERROR(VLOOKUP(Table1[[#This Row],[Kundenr]],Omsætning17[[Kundenr]:[Omsætning]],2,FALSE),"Har ikke købt i 2017 endnu")</f>
        <v>25200</v>
      </c>
      <c r="D268">
        <f>IFERROR(Table1[[#This Row],[Omsætning 17]]-Table1[[#This Row],[Omsætning 16]],"")</f>
        <v>-726</v>
      </c>
      <c r="E268" s="3">
        <f>IFERROR(Table1[[#This Row],[Stigning i kr]]/Table1[[#This Row],[Omsætning 16]],"")</f>
        <v>-2.8002777134922472E-2</v>
      </c>
    </row>
    <row r="269" spans="1:5" x14ac:dyDescent="0.3">
      <c r="A269">
        <v>544506</v>
      </c>
      <c r="B269">
        <f>IFERROR(VLOOKUP(Table1[[#This Row],[Kundenr]],Omsætning16[[Kundenr]:[Omsætning]],2,FALSE),"Var ikke kunde i 2016")</f>
        <v>25729</v>
      </c>
      <c r="C269">
        <f>IFERROR(VLOOKUP(Table1[[#This Row],[Kundenr]],Omsætning17[[Kundenr]:[Omsætning]],2,FALSE),"Har ikke købt i 2017 endnu")</f>
        <v>28072</v>
      </c>
      <c r="D269">
        <f>IFERROR(Table1[[#This Row],[Omsætning 17]]-Table1[[#This Row],[Omsætning 16]],"")</f>
        <v>2343</v>
      </c>
      <c r="E269" s="3">
        <f>IFERROR(Table1[[#This Row],[Stigning i kr]]/Table1[[#This Row],[Omsætning 16]],"")</f>
        <v>9.1064557503206495E-2</v>
      </c>
    </row>
    <row r="270" spans="1:5" x14ac:dyDescent="0.3">
      <c r="A270">
        <v>545196</v>
      </c>
      <c r="B270">
        <f>IFERROR(VLOOKUP(Table1[[#This Row],[Kundenr]],Omsætning16[[Kundenr]:[Omsætning]],2,FALSE),"Var ikke kunde i 2016")</f>
        <v>19502</v>
      </c>
      <c r="C270">
        <f>IFERROR(VLOOKUP(Table1[[#This Row],[Kundenr]],Omsætning17[[Kundenr]:[Omsætning]],2,FALSE),"Har ikke købt i 2017 endnu")</f>
        <v>10106</v>
      </c>
      <c r="D270">
        <f>IFERROR(Table1[[#This Row],[Omsætning 17]]-Table1[[#This Row],[Omsætning 16]],"")</f>
        <v>-9396</v>
      </c>
      <c r="E270" s="3">
        <f>IFERROR(Table1[[#This Row],[Stigning i kr]]/Table1[[#This Row],[Omsætning 16]],"")</f>
        <v>-0.48179673879602092</v>
      </c>
    </row>
    <row r="271" spans="1:5" x14ac:dyDescent="0.3">
      <c r="A271">
        <v>545415</v>
      </c>
      <c r="B271">
        <f>IFERROR(VLOOKUP(Table1[[#This Row],[Kundenr]],Omsætning16[[Kundenr]:[Omsætning]],2,FALSE),"Var ikke kunde i 2016")</f>
        <v>23653</v>
      </c>
      <c r="C271">
        <f>IFERROR(VLOOKUP(Table1[[#This Row],[Kundenr]],Omsætning17[[Kundenr]:[Omsætning]],2,FALSE),"Har ikke købt i 2017 endnu")</f>
        <v>3362</v>
      </c>
      <c r="D271">
        <f>IFERROR(Table1[[#This Row],[Omsætning 17]]-Table1[[#This Row],[Omsætning 16]],"")</f>
        <v>-20291</v>
      </c>
      <c r="E271" s="3">
        <f>IFERROR(Table1[[#This Row],[Stigning i kr]]/Table1[[#This Row],[Omsætning 16]],"")</f>
        <v>-0.85786158204033314</v>
      </c>
    </row>
    <row r="272" spans="1:5" x14ac:dyDescent="0.3">
      <c r="A272">
        <v>548833</v>
      </c>
      <c r="B272">
        <f>IFERROR(VLOOKUP(Table1[[#This Row],[Kundenr]],Omsætning16[[Kundenr]:[Omsætning]],2,FALSE),"Var ikke kunde i 2016")</f>
        <v>18068</v>
      </c>
      <c r="C272">
        <f>IFERROR(VLOOKUP(Table1[[#This Row],[Kundenr]],Omsætning17[[Kundenr]:[Omsætning]],2,FALSE),"Har ikke købt i 2017 endnu")</f>
        <v>17692</v>
      </c>
      <c r="D272">
        <f>IFERROR(Table1[[#This Row],[Omsætning 17]]-Table1[[#This Row],[Omsætning 16]],"")</f>
        <v>-376</v>
      </c>
      <c r="E272" s="3">
        <f>IFERROR(Table1[[#This Row],[Stigning i kr]]/Table1[[#This Row],[Omsætning 16]],"")</f>
        <v>-2.0810272304626964E-2</v>
      </c>
    </row>
    <row r="273" spans="1:5" x14ac:dyDescent="0.3">
      <c r="A273">
        <v>548910</v>
      </c>
      <c r="B273">
        <f>IFERROR(VLOOKUP(Table1[[#This Row],[Kundenr]],Omsætning16[[Kundenr]:[Omsætning]],2,FALSE),"Var ikke kunde i 2016")</f>
        <v>3932</v>
      </c>
      <c r="C273">
        <f>IFERROR(VLOOKUP(Table1[[#This Row],[Kundenr]],Omsætning17[[Kundenr]:[Omsætning]],2,FALSE),"Har ikke købt i 2017 endnu")</f>
        <v>6311</v>
      </c>
      <c r="D273">
        <f>IFERROR(Table1[[#This Row],[Omsætning 17]]-Table1[[#This Row],[Omsætning 16]],"")</f>
        <v>2379</v>
      </c>
      <c r="E273" s="3">
        <f>IFERROR(Table1[[#This Row],[Stigning i kr]]/Table1[[#This Row],[Omsætning 16]],"")</f>
        <v>0.60503560528992884</v>
      </c>
    </row>
    <row r="274" spans="1:5" x14ac:dyDescent="0.3">
      <c r="A274">
        <v>549488</v>
      </c>
      <c r="B274">
        <f>IFERROR(VLOOKUP(Table1[[#This Row],[Kundenr]],Omsætning16[[Kundenr]:[Omsætning]],2,FALSE),"Var ikke kunde i 2016")</f>
        <v>22959</v>
      </c>
      <c r="C274">
        <f>IFERROR(VLOOKUP(Table1[[#This Row],[Kundenr]],Omsætning17[[Kundenr]:[Omsætning]],2,FALSE),"Har ikke købt i 2017 endnu")</f>
        <v>14401</v>
      </c>
      <c r="D274">
        <f>IFERROR(Table1[[#This Row],[Omsætning 17]]-Table1[[#This Row],[Omsætning 16]],"")</f>
        <v>-8558</v>
      </c>
      <c r="E274" s="3">
        <f>IFERROR(Table1[[#This Row],[Stigning i kr]]/Table1[[#This Row],[Omsætning 16]],"")</f>
        <v>-0.37275142645585607</v>
      </c>
    </row>
    <row r="275" spans="1:5" x14ac:dyDescent="0.3">
      <c r="A275">
        <v>549866</v>
      </c>
      <c r="B275">
        <f>IFERROR(VLOOKUP(Table1[[#This Row],[Kundenr]],Omsætning16[[Kundenr]:[Omsætning]],2,FALSE),"Var ikke kunde i 2016")</f>
        <v>22835</v>
      </c>
      <c r="C275">
        <f>IFERROR(VLOOKUP(Table1[[#This Row],[Kundenr]],Omsætning17[[Kundenr]:[Omsætning]],2,FALSE),"Har ikke købt i 2017 endnu")</f>
        <v>11256</v>
      </c>
      <c r="D275">
        <f>IFERROR(Table1[[#This Row],[Omsætning 17]]-Table1[[#This Row],[Omsætning 16]],"")</f>
        <v>-11579</v>
      </c>
      <c r="E275" s="3">
        <f>IFERROR(Table1[[#This Row],[Stigning i kr]]/Table1[[#This Row],[Omsætning 16]],"")</f>
        <v>-0.50707247646157216</v>
      </c>
    </row>
    <row r="276" spans="1:5" x14ac:dyDescent="0.3">
      <c r="A276">
        <v>550208</v>
      </c>
      <c r="B276">
        <f>IFERROR(VLOOKUP(Table1[[#This Row],[Kundenr]],Omsætning16[[Kundenr]:[Omsætning]],2,FALSE),"Var ikke kunde i 2016")</f>
        <v>24874</v>
      </c>
      <c r="C276">
        <f>IFERROR(VLOOKUP(Table1[[#This Row],[Kundenr]],Omsætning17[[Kundenr]:[Omsætning]],2,FALSE),"Har ikke købt i 2017 endnu")</f>
        <v>10368</v>
      </c>
      <c r="D276">
        <f>IFERROR(Table1[[#This Row],[Omsætning 17]]-Table1[[#This Row],[Omsætning 16]],"")</f>
        <v>-14506</v>
      </c>
      <c r="E276" s="3">
        <f>IFERROR(Table1[[#This Row],[Stigning i kr]]/Table1[[#This Row],[Omsætning 16]],"")</f>
        <v>-0.58317922328535821</v>
      </c>
    </row>
    <row r="277" spans="1:5" x14ac:dyDescent="0.3">
      <c r="A277">
        <v>550793</v>
      </c>
      <c r="B277">
        <f>IFERROR(VLOOKUP(Table1[[#This Row],[Kundenr]],Omsætning16[[Kundenr]:[Omsætning]],2,FALSE),"Var ikke kunde i 2016")</f>
        <v>8954</v>
      </c>
      <c r="C277">
        <f>IFERROR(VLOOKUP(Table1[[#This Row],[Kundenr]],Omsætning17[[Kundenr]:[Omsætning]],2,FALSE),"Har ikke købt i 2017 endnu")</f>
        <v>31913</v>
      </c>
      <c r="D277">
        <f>IFERROR(Table1[[#This Row],[Omsætning 17]]-Table1[[#This Row],[Omsætning 16]],"")</f>
        <v>22959</v>
      </c>
      <c r="E277" s="3">
        <f>IFERROR(Table1[[#This Row],[Stigning i kr]]/Table1[[#This Row],[Omsætning 16]],"")</f>
        <v>2.5641054277417914</v>
      </c>
    </row>
    <row r="278" spans="1:5" x14ac:dyDescent="0.3">
      <c r="A278">
        <v>551294</v>
      </c>
      <c r="B278">
        <f>IFERROR(VLOOKUP(Table1[[#This Row],[Kundenr]],Omsætning16[[Kundenr]:[Omsætning]],2,FALSE),"Var ikke kunde i 2016")</f>
        <v>17575</v>
      </c>
      <c r="C278">
        <f>IFERROR(VLOOKUP(Table1[[#This Row],[Kundenr]],Omsætning17[[Kundenr]:[Omsætning]],2,FALSE),"Har ikke købt i 2017 endnu")</f>
        <v>17755</v>
      </c>
      <c r="D278">
        <f>IFERROR(Table1[[#This Row],[Omsætning 17]]-Table1[[#This Row],[Omsætning 16]],"")</f>
        <v>180</v>
      </c>
      <c r="E278" s="3">
        <f>IFERROR(Table1[[#This Row],[Stigning i kr]]/Table1[[#This Row],[Omsætning 16]],"")</f>
        <v>1.0241820768136558E-2</v>
      </c>
    </row>
    <row r="279" spans="1:5" x14ac:dyDescent="0.3">
      <c r="A279">
        <v>553999</v>
      </c>
      <c r="B279">
        <f>IFERROR(VLOOKUP(Table1[[#This Row],[Kundenr]],Omsætning16[[Kundenr]:[Omsætning]],2,FALSE),"Var ikke kunde i 2016")</f>
        <v>21852</v>
      </c>
      <c r="C279">
        <f>IFERROR(VLOOKUP(Table1[[#This Row],[Kundenr]],Omsætning17[[Kundenr]:[Omsætning]],2,FALSE),"Har ikke købt i 2017 endnu")</f>
        <v>4801</v>
      </c>
      <c r="D279">
        <f>IFERROR(Table1[[#This Row],[Omsætning 17]]-Table1[[#This Row],[Omsætning 16]],"")</f>
        <v>-17051</v>
      </c>
      <c r="E279" s="3">
        <f>IFERROR(Table1[[#This Row],[Stigning i kr]]/Table1[[#This Row],[Omsætning 16]],"")</f>
        <v>-0.78029470986637384</v>
      </c>
    </row>
    <row r="280" spans="1:5" x14ac:dyDescent="0.3">
      <c r="A280">
        <v>554168</v>
      </c>
      <c r="B280">
        <f>IFERROR(VLOOKUP(Table1[[#This Row],[Kundenr]],Omsætning16[[Kundenr]:[Omsætning]],2,FALSE),"Var ikke kunde i 2016")</f>
        <v>20524</v>
      </c>
      <c r="C280">
        <f>IFERROR(VLOOKUP(Table1[[#This Row],[Kundenr]],Omsætning17[[Kundenr]:[Omsætning]],2,FALSE),"Har ikke købt i 2017 endnu")</f>
        <v>8127</v>
      </c>
      <c r="D280">
        <f>IFERROR(Table1[[#This Row],[Omsætning 17]]-Table1[[#This Row],[Omsætning 16]],"")</f>
        <v>-12397</v>
      </c>
      <c r="E280" s="3">
        <f>IFERROR(Table1[[#This Row],[Stigning i kr]]/Table1[[#This Row],[Omsætning 16]],"")</f>
        <v>-0.60402455661664389</v>
      </c>
    </row>
    <row r="281" spans="1:5" x14ac:dyDescent="0.3">
      <c r="A281">
        <v>555127</v>
      </c>
      <c r="B281">
        <f>IFERROR(VLOOKUP(Table1[[#This Row],[Kundenr]],Omsætning16[[Kundenr]:[Omsætning]],2,FALSE),"Var ikke kunde i 2016")</f>
        <v>9655</v>
      </c>
      <c r="C281">
        <f>IFERROR(VLOOKUP(Table1[[#This Row],[Kundenr]],Omsætning17[[Kundenr]:[Omsætning]],2,FALSE),"Har ikke købt i 2017 endnu")</f>
        <v>31944</v>
      </c>
      <c r="D281">
        <f>IFERROR(Table1[[#This Row],[Omsætning 17]]-Table1[[#This Row],[Omsætning 16]],"")</f>
        <v>22289</v>
      </c>
      <c r="E281" s="3">
        <f>IFERROR(Table1[[#This Row],[Stigning i kr]]/Table1[[#This Row],[Omsætning 16]],"")</f>
        <v>2.3085447954427756</v>
      </c>
    </row>
    <row r="282" spans="1:5" x14ac:dyDescent="0.3">
      <c r="A282">
        <v>555764</v>
      </c>
      <c r="B282">
        <f>IFERROR(VLOOKUP(Table1[[#This Row],[Kundenr]],Omsætning16[[Kundenr]:[Omsætning]],2,FALSE),"Var ikke kunde i 2016")</f>
        <v>8098</v>
      </c>
      <c r="C282">
        <f>IFERROR(VLOOKUP(Table1[[#This Row],[Kundenr]],Omsætning17[[Kundenr]:[Omsætning]],2,FALSE),"Har ikke købt i 2017 endnu")</f>
        <v>6275</v>
      </c>
      <c r="D282">
        <f>IFERROR(Table1[[#This Row],[Omsætning 17]]-Table1[[#This Row],[Omsætning 16]],"")</f>
        <v>-1823</v>
      </c>
      <c r="E282" s="3">
        <f>IFERROR(Table1[[#This Row],[Stigning i kr]]/Table1[[#This Row],[Omsætning 16]],"")</f>
        <v>-0.22511731291676956</v>
      </c>
    </row>
    <row r="283" spans="1:5" x14ac:dyDescent="0.3">
      <c r="A283">
        <v>556155</v>
      </c>
      <c r="B283">
        <f>IFERROR(VLOOKUP(Table1[[#This Row],[Kundenr]],Omsætning16[[Kundenr]:[Omsætning]],2,FALSE),"Var ikke kunde i 2016")</f>
        <v>13217</v>
      </c>
      <c r="C283">
        <f>IFERROR(VLOOKUP(Table1[[#This Row],[Kundenr]],Omsætning17[[Kundenr]:[Omsætning]],2,FALSE),"Har ikke købt i 2017 endnu")</f>
        <v>14768</v>
      </c>
      <c r="D283">
        <f>IFERROR(Table1[[#This Row],[Omsætning 17]]-Table1[[#This Row],[Omsætning 16]],"")</f>
        <v>1551</v>
      </c>
      <c r="E283" s="3">
        <f>IFERROR(Table1[[#This Row],[Stigning i kr]]/Table1[[#This Row],[Omsætning 16]],"")</f>
        <v>0.11734886888098661</v>
      </c>
    </row>
    <row r="284" spans="1:5" x14ac:dyDescent="0.3">
      <c r="A284">
        <v>556252</v>
      </c>
      <c r="B284">
        <f>IFERROR(VLOOKUP(Table1[[#This Row],[Kundenr]],Omsætning16[[Kundenr]:[Omsætning]],2,FALSE),"Var ikke kunde i 2016")</f>
        <v>12547</v>
      </c>
      <c r="C284">
        <f>IFERROR(VLOOKUP(Table1[[#This Row],[Kundenr]],Omsætning17[[Kundenr]:[Omsætning]],2,FALSE),"Har ikke købt i 2017 endnu")</f>
        <v>32158</v>
      </c>
      <c r="D284">
        <f>IFERROR(Table1[[#This Row],[Omsætning 17]]-Table1[[#This Row],[Omsætning 16]],"")</f>
        <v>19611</v>
      </c>
      <c r="E284" s="3">
        <f>IFERROR(Table1[[#This Row],[Stigning i kr]]/Table1[[#This Row],[Omsætning 16]],"")</f>
        <v>1.563003108312744</v>
      </c>
    </row>
    <row r="285" spans="1:5" x14ac:dyDescent="0.3">
      <c r="A285">
        <v>556816</v>
      </c>
      <c r="B285">
        <f>IFERROR(VLOOKUP(Table1[[#This Row],[Kundenr]],Omsætning16[[Kundenr]:[Omsætning]],2,FALSE),"Var ikke kunde i 2016")</f>
        <v>8605</v>
      </c>
      <c r="C285">
        <f>IFERROR(VLOOKUP(Table1[[#This Row],[Kundenr]],Omsætning17[[Kundenr]:[Omsætning]],2,FALSE),"Har ikke købt i 2017 endnu")</f>
        <v>33416</v>
      </c>
      <c r="D285">
        <f>IFERROR(Table1[[#This Row],[Omsætning 17]]-Table1[[#This Row],[Omsætning 16]],"")</f>
        <v>24811</v>
      </c>
      <c r="E285" s="3">
        <f>IFERROR(Table1[[#This Row],[Stigning i kr]]/Table1[[#This Row],[Omsætning 16]],"")</f>
        <v>2.8833236490412553</v>
      </c>
    </row>
    <row r="286" spans="1:5" x14ac:dyDescent="0.3">
      <c r="A286">
        <v>558684</v>
      </c>
      <c r="B286">
        <f>IFERROR(VLOOKUP(Table1[[#This Row],[Kundenr]],Omsætning16[[Kundenr]:[Omsætning]],2,FALSE),"Var ikke kunde i 2016")</f>
        <v>26824</v>
      </c>
      <c r="C286">
        <f>IFERROR(VLOOKUP(Table1[[#This Row],[Kundenr]],Omsætning17[[Kundenr]:[Omsætning]],2,FALSE),"Har ikke købt i 2017 endnu")</f>
        <v>12459</v>
      </c>
      <c r="D286">
        <f>IFERROR(Table1[[#This Row],[Omsætning 17]]-Table1[[#This Row],[Omsætning 16]],"")</f>
        <v>-14365</v>
      </c>
      <c r="E286" s="3">
        <f>IFERROR(Table1[[#This Row],[Stigning i kr]]/Table1[[#This Row],[Omsætning 16]],"")</f>
        <v>-0.53552788547569341</v>
      </c>
    </row>
    <row r="287" spans="1:5" x14ac:dyDescent="0.3">
      <c r="A287">
        <v>558917</v>
      </c>
      <c r="B287">
        <f>IFERROR(VLOOKUP(Table1[[#This Row],[Kundenr]],Omsætning16[[Kundenr]:[Omsætning]],2,FALSE),"Var ikke kunde i 2016")</f>
        <v>1813</v>
      </c>
      <c r="C287">
        <f>IFERROR(VLOOKUP(Table1[[#This Row],[Kundenr]],Omsætning17[[Kundenr]:[Omsætning]],2,FALSE),"Har ikke købt i 2017 endnu")</f>
        <v>31017</v>
      </c>
      <c r="D287">
        <f>IFERROR(Table1[[#This Row],[Omsætning 17]]-Table1[[#This Row],[Omsætning 16]],"")</f>
        <v>29204</v>
      </c>
      <c r="E287" s="3">
        <f>IFERROR(Table1[[#This Row],[Stigning i kr]]/Table1[[#This Row],[Omsætning 16]],"")</f>
        <v>16.108108108108109</v>
      </c>
    </row>
    <row r="288" spans="1:5" x14ac:dyDescent="0.3">
      <c r="A288">
        <v>558921</v>
      </c>
      <c r="B288">
        <f>IFERROR(VLOOKUP(Table1[[#This Row],[Kundenr]],Omsætning16[[Kundenr]:[Omsætning]],2,FALSE),"Var ikke kunde i 2016")</f>
        <v>7625</v>
      </c>
      <c r="C288">
        <f>IFERROR(VLOOKUP(Table1[[#This Row],[Kundenr]],Omsætning17[[Kundenr]:[Omsætning]],2,FALSE),"Har ikke købt i 2017 endnu")</f>
        <v>13096</v>
      </c>
      <c r="D288">
        <f>IFERROR(Table1[[#This Row],[Omsætning 17]]-Table1[[#This Row],[Omsætning 16]],"")</f>
        <v>5471</v>
      </c>
      <c r="E288" s="3">
        <f>IFERROR(Table1[[#This Row],[Stigning i kr]]/Table1[[#This Row],[Omsætning 16]],"")</f>
        <v>0.7175081967213115</v>
      </c>
    </row>
    <row r="289" spans="1:5" x14ac:dyDescent="0.3">
      <c r="A289">
        <v>559003</v>
      </c>
      <c r="B289">
        <f>IFERROR(VLOOKUP(Table1[[#This Row],[Kundenr]],Omsætning16[[Kundenr]:[Omsætning]],2,FALSE),"Var ikke kunde i 2016")</f>
        <v>1625</v>
      </c>
      <c r="C289">
        <f>IFERROR(VLOOKUP(Table1[[#This Row],[Kundenr]],Omsætning17[[Kundenr]:[Omsætning]],2,FALSE),"Har ikke købt i 2017 endnu")</f>
        <v>5986</v>
      </c>
      <c r="D289">
        <f>IFERROR(Table1[[#This Row],[Omsætning 17]]-Table1[[#This Row],[Omsætning 16]],"")</f>
        <v>4361</v>
      </c>
      <c r="E289" s="3">
        <f>IFERROR(Table1[[#This Row],[Stigning i kr]]/Table1[[#This Row],[Omsætning 16]],"")</f>
        <v>2.6836923076923078</v>
      </c>
    </row>
    <row r="290" spans="1:5" x14ac:dyDescent="0.3">
      <c r="A290">
        <v>559169</v>
      </c>
      <c r="B290">
        <f>IFERROR(VLOOKUP(Table1[[#This Row],[Kundenr]],Omsætning16[[Kundenr]:[Omsætning]],2,FALSE),"Var ikke kunde i 2016")</f>
        <v>25042</v>
      </c>
      <c r="C290">
        <f>IFERROR(VLOOKUP(Table1[[#This Row],[Kundenr]],Omsætning17[[Kundenr]:[Omsætning]],2,FALSE),"Har ikke købt i 2017 endnu")</f>
        <v>29936</v>
      </c>
      <c r="D290">
        <f>IFERROR(Table1[[#This Row],[Omsætning 17]]-Table1[[#This Row],[Omsætning 16]],"")</f>
        <v>4894</v>
      </c>
      <c r="E290" s="3">
        <f>IFERROR(Table1[[#This Row],[Stigning i kr]]/Table1[[#This Row],[Omsætning 16]],"")</f>
        <v>0.19543167478635892</v>
      </c>
    </row>
    <row r="291" spans="1:5" x14ac:dyDescent="0.3">
      <c r="A291">
        <v>559804</v>
      </c>
      <c r="B291">
        <f>IFERROR(VLOOKUP(Table1[[#This Row],[Kundenr]],Omsætning16[[Kundenr]:[Omsætning]],2,FALSE),"Var ikke kunde i 2016")</f>
        <v>20119</v>
      </c>
      <c r="C291">
        <f>IFERROR(VLOOKUP(Table1[[#This Row],[Kundenr]],Omsætning17[[Kundenr]:[Omsætning]],2,FALSE),"Har ikke købt i 2017 endnu")</f>
        <v>10431</v>
      </c>
      <c r="D291">
        <f>IFERROR(Table1[[#This Row],[Omsætning 17]]-Table1[[#This Row],[Omsætning 16]],"")</f>
        <v>-9688</v>
      </c>
      <c r="E291" s="3">
        <f>IFERROR(Table1[[#This Row],[Stigning i kr]]/Table1[[#This Row],[Omsætning 16]],"")</f>
        <v>-0.481534867538148</v>
      </c>
    </row>
    <row r="292" spans="1:5" x14ac:dyDescent="0.3">
      <c r="A292">
        <v>561683</v>
      </c>
      <c r="B292">
        <f>IFERROR(VLOOKUP(Table1[[#This Row],[Kundenr]],Omsætning16[[Kundenr]:[Omsætning]],2,FALSE),"Var ikke kunde i 2016")</f>
        <v>3910</v>
      </c>
      <c r="C292">
        <f>IFERROR(VLOOKUP(Table1[[#This Row],[Kundenr]],Omsætning17[[Kundenr]:[Omsætning]],2,FALSE),"Har ikke købt i 2017 endnu")</f>
        <v>18483</v>
      </c>
      <c r="D292">
        <f>IFERROR(Table1[[#This Row],[Omsætning 17]]-Table1[[#This Row],[Omsætning 16]],"")</f>
        <v>14573</v>
      </c>
      <c r="E292" s="3">
        <f>IFERROR(Table1[[#This Row],[Stigning i kr]]/Table1[[#This Row],[Omsætning 16]],"")</f>
        <v>3.7271099744245526</v>
      </c>
    </row>
    <row r="293" spans="1:5" x14ac:dyDescent="0.3">
      <c r="A293">
        <v>562182</v>
      </c>
      <c r="B293">
        <f>IFERROR(VLOOKUP(Table1[[#This Row],[Kundenr]],Omsætning16[[Kundenr]:[Omsætning]],2,FALSE),"Var ikke kunde i 2016")</f>
        <v>9417</v>
      </c>
      <c r="C293">
        <f>IFERROR(VLOOKUP(Table1[[#This Row],[Kundenr]],Omsætning17[[Kundenr]:[Omsætning]],2,FALSE),"Har ikke købt i 2017 endnu")</f>
        <v>16101</v>
      </c>
      <c r="D293">
        <f>IFERROR(Table1[[#This Row],[Omsætning 17]]-Table1[[#This Row],[Omsætning 16]],"")</f>
        <v>6684</v>
      </c>
      <c r="E293" s="3">
        <f>IFERROR(Table1[[#This Row],[Stigning i kr]]/Table1[[#This Row],[Omsætning 16]],"")</f>
        <v>0.70978018477222049</v>
      </c>
    </row>
    <row r="294" spans="1:5" x14ac:dyDescent="0.3">
      <c r="A294">
        <v>563040</v>
      </c>
      <c r="B294">
        <f>IFERROR(VLOOKUP(Table1[[#This Row],[Kundenr]],Omsætning16[[Kundenr]:[Omsætning]],2,FALSE),"Var ikke kunde i 2016")</f>
        <v>24982</v>
      </c>
      <c r="C294">
        <f>IFERROR(VLOOKUP(Table1[[#This Row],[Kundenr]],Omsætning17[[Kundenr]:[Omsætning]],2,FALSE),"Har ikke købt i 2017 endnu")</f>
        <v>28157</v>
      </c>
      <c r="D294">
        <f>IFERROR(Table1[[#This Row],[Omsætning 17]]-Table1[[#This Row],[Omsætning 16]],"")</f>
        <v>3175</v>
      </c>
      <c r="E294" s="3">
        <f>IFERROR(Table1[[#This Row],[Stigning i kr]]/Table1[[#This Row],[Omsætning 16]],"")</f>
        <v>0.12709150588423665</v>
      </c>
    </row>
    <row r="295" spans="1:5" x14ac:dyDescent="0.3">
      <c r="A295">
        <v>563199</v>
      </c>
      <c r="B295">
        <f>IFERROR(VLOOKUP(Table1[[#This Row],[Kundenr]],Omsætning16[[Kundenr]:[Omsætning]],2,FALSE),"Var ikke kunde i 2016")</f>
        <v>13849</v>
      </c>
      <c r="C295">
        <f>IFERROR(VLOOKUP(Table1[[#This Row],[Kundenr]],Omsætning17[[Kundenr]:[Omsætning]],2,FALSE),"Har ikke købt i 2017 endnu")</f>
        <v>4302</v>
      </c>
      <c r="D295">
        <f>IFERROR(Table1[[#This Row],[Omsætning 17]]-Table1[[#This Row],[Omsætning 16]],"")</f>
        <v>-9547</v>
      </c>
      <c r="E295" s="3">
        <f>IFERROR(Table1[[#This Row],[Stigning i kr]]/Table1[[#This Row],[Omsætning 16]],"")</f>
        <v>-0.68936385298577518</v>
      </c>
    </row>
    <row r="296" spans="1:5" x14ac:dyDescent="0.3">
      <c r="A296">
        <v>564361</v>
      </c>
      <c r="B296">
        <f>IFERROR(VLOOKUP(Table1[[#This Row],[Kundenr]],Omsætning16[[Kundenr]:[Omsætning]],2,FALSE),"Var ikke kunde i 2016")</f>
        <v>9520</v>
      </c>
      <c r="C296">
        <f>IFERROR(VLOOKUP(Table1[[#This Row],[Kundenr]],Omsætning17[[Kundenr]:[Omsætning]],2,FALSE),"Har ikke købt i 2017 endnu")</f>
        <v>23700</v>
      </c>
      <c r="D296">
        <f>IFERROR(Table1[[#This Row],[Omsætning 17]]-Table1[[#This Row],[Omsætning 16]],"")</f>
        <v>14180</v>
      </c>
      <c r="E296" s="3">
        <f>IFERROR(Table1[[#This Row],[Stigning i kr]]/Table1[[#This Row],[Omsætning 16]],"")</f>
        <v>1.4894957983193278</v>
      </c>
    </row>
    <row r="297" spans="1:5" x14ac:dyDescent="0.3">
      <c r="A297">
        <v>565336</v>
      </c>
      <c r="B297">
        <f>IFERROR(VLOOKUP(Table1[[#This Row],[Kundenr]],Omsætning16[[Kundenr]:[Omsætning]],2,FALSE),"Var ikke kunde i 2016")</f>
        <v>11298</v>
      </c>
      <c r="C297">
        <f>IFERROR(VLOOKUP(Table1[[#This Row],[Kundenr]],Omsætning17[[Kundenr]:[Omsætning]],2,FALSE),"Har ikke købt i 2017 endnu")</f>
        <v>17290</v>
      </c>
      <c r="D297">
        <f>IFERROR(Table1[[#This Row],[Omsætning 17]]-Table1[[#This Row],[Omsætning 16]],"")</f>
        <v>5992</v>
      </c>
      <c r="E297" s="3">
        <f>IFERROR(Table1[[#This Row],[Stigning i kr]]/Table1[[#This Row],[Omsætning 16]],"")</f>
        <v>0.53035935563816605</v>
      </c>
    </row>
    <row r="298" spans="1:5" x14ac:dyDescent="0.3">
      <c r="A298">
        <v>566634</v>
      </c>
      <c r="B298" t="str">
        <f>IFERROR(VLOOKUP(Table1[[#This Row],[Kundenr]],Omsætning16[[Kundenr]:[Omsætning]],2,FALSE),"Var ikke kunde i 2016")</f>
        <v>Var ikke kunde i 2016</v>
      </c>
      <c r="C298">
        <f>IFERROR(VLOOKUP(Table1[[#This Row],[Kundenr]],Omsætning17[[Kundenr]:[Omsætning]],2,FALSE),"Har ikke købt i 2017 endnu")</f>
        <v>10834</v>
      </c>
      <c r="D298" t="str">
        <f>IFERROR(Table1[[#This Row],[Omsætning 17]]-Table1[[#This Row],[Omsætning 16]],"")</f>
        <v/>
      </c>
      <c r="E298" s="3" t="str">
        <f>IFERROR(Table1[[#This Row],[Stigning i kr]]/Table1[[#This Row],[Omsætning 16]],"")</f>
        <v/>
      </c>
    </row>
    <row r="299" spans="1:5" x14ac:dyDescent="0.3">
      <c r="A299">
        <v>567309</v>
      </c>
      <c r="B299">
        <f>IFERROR(VLOOKUP(Table1[[#This Row],[Kundenr]],Omsætning16[[Kundenr]:[Omsætning]],2,FALSE),"Var ikke kunde i 2016")</f>
        <v>24631</v>
      </c>
      <c r="C299">
        <f>IFERROR(VLOOKUP(Table1[[#This Row],[Kundenr]],Omsætning17[[Kundenr]:[Omsætning]],2,FALSE),"Har ikke købt i 2017 endnu")</f>
        <v>15052</v>
      </c>
      <c r="D299">
        <f>IFERROR(Table1[[#This Row],[Omsætning 17]]-Table1[[#This Row],[Omsætning 16]],"")</f>
        <v>-9579</v>
      </c>
      <c r="E299" s="3">
        <f>IFERROR(Table1[[#This Row],[Stigning i kr]]/Table1[[#This Row],[Omsætning 16]],"")</f>
        <v>-0.3889001664569039</v>
      </c>
    </row>
    <row r="300" spans="1:5" x14ac:dyDescent="0.3">
      <c r="A300">
        <v>567618</v>
      </c>
      <c r="B300">
        <f>IFERROR(VLOOKUP(Table1[[#This Row],[Kundenr]],Omsætning16[[Kundenr]:[Omsætning]],2,FALSE),"Var ikke kunde i 2016")</f>
        <v>21993</v>
      </c>
      <c r="C300">
        <f>IFERROR(VLOOKUP(Table1[[#This Row],[Kundenr]],Omsætning17[[Kundenr]:[Omsætning]],2,FALSE),"Har ikke købt i 2017 endnu")</f>
        <v>30057</v>
      </c>
      <c r="D300">
        <f>IFERROR(Table1[[#This Row],[Omsætning 17]]-Table1[[#This Row],[Omsætning 16]],"")</f>
        <v>8064</v>
      </c>
      <c r="E300" s="3">
        <f>IFERROR(Table1[[#This Row],[Stigning i kr]]/Table1[[#This Row],[Omsætning 16]],"")</f>
        <v>0.36666211976537988</v>
      </c>
    </row>
    <row r="301" spans="1:5" x14ac:dyDescent="0.3">
      <c r="A301">
        <v>568006</v>
      </c>
      <c r="B301">
        <f>IFERROR(VLOOKUP(Table1[[#This Row],[Kundenr]],Omsætning16[[Kundenr]:[Omsætning]],2,FALSE),"Var ikke kunde i 2016")</f>
        <v>18837</v>
      </c>
      <c r="C301">
        <f>IFERROR(VLOOKUP(Table1[[#This Row],[Kundenr]],Omsætning17[[Kundenr]:[Omsætning]],2,FALSE),"Har ikke købt i 2017 endnu")</f>
        <v>1113</v>
      </c>
      <c r="D301">
        <f>IFERROR(Table1[[#This Row],[Omsætning 17]]-Table1[[#This Row],[Omsætning 16]],"")</f>
        <v>-17724</v>
      </c>
      <c r="E301" s="3">
        <f>IFERROR(Table1[[#This Row],[Stigning i kr]]/Table1[[#This Row],[Omsætning 16]],"")</f>
        <v>-0.94091415830546266</v>
      </c>
    </row>
    <row r="302" spans="1:5" x14ac:dyDescent="0.3">
      <c r="A302">
        <v>568115</v>
      </c>
      <c r="B302">
        <f>IFERROR(VLOOKUP(Table1[[#This Row],[Kundenr]],Omsætning16[[Kundenr]:[Omsætning]],2,FALSE),"Var ikke kunde i 2016")</f>
        <v>6967</v>
      </c>
      <c r="C302">
        <f>IFERROR(VLOOKUP(Table1[[#This Row],[Kundenr]],Omsætning17[[Kundenr]:[Omsætning]],2,FALSE),"Har ikke købt i 2017 endnu")</f>
        <v>21641</v>
      </c>
      <c r="D302">
        <f>IFERROR(Table1[[#This Row],[Omsætning 17]]-Table1[[#This Row],[Omsætning 16]],"")</f>
        <v>14674</v>
      </c>
      <c r="E302" s="3">
        <f>IFERROR(Table1[[#This Row],[Stigning i kr]]/Table1[[#This Row],[Omsætning 16]],"")</f>
        <v>2.1062150136357114</v>
      </c>
    </row>
    <row r="303" spans="1:5" x14ac:dyDescent="0.3">
      <c r="A303">
        <v>569364</v>
      </c>
      <c r="B303">
        <f>IFERROR(VLOOKUP(Table1[[#This Row],[Kundenr]],Omsætning16[[Kundenr]:[Omsætning]],2,FALSE),"Var ikke kunde i 2016")</f>
        <v>2845</v>
      </c>
      <c r="C303">
        <f>IFERROR(VLOOKUP(Table1[[#This Row],[Kundenr]],Omsætning17[[Kundenr]:[Omsætning]],2,FALSE),"Har ikke købt i 2017 endnu")</f>
        <v>9826</v>
      </c>
      <c r="D303">
        <f>IFERROR(Table1[[#This Row],[Omsætning 17]]-Table1[[#This Row],[Omsætning 16]],"")</f>
        <v>6981</v>
      </c>
      <c r="E303" s="3">
        <f>IFERROR(Table1[[#This Row],[Stigning i kr]]/Table1[[#This Row],[Omsætning 16]],"")</f>
        <v>2.4537785588752197</v>
      </c>
    </row>
    <row r="304" spans="1:5" x14ac:dyDescent="0.3">
      <c r="A304">
        <v>570254</v>
      </c>
      <c r="B304">
        <f>IFERROR(VLOOKUP(Table1[[#This Row],[Kundenr]],Omsætning16[[Kundenr]:[Omsætning]],2,FALSE),"Var ikke kunde i 2016")</f>
        <v>17770</v>
      </c>
      <c r="C304">
        <f>IFERROR(VLOOKUP(Table1[[#This Row],[Kundenr]],Omsætning17[[Kundenr]:[Omsætning]],2,FALSE),"Har ikke købt i 2017 endnu")</f>
        <v>31964</v>
      </c>
      <c r="D304">
        <f>IFERROR(Table1[[#This Row],[Omsætning 17]]-Table1[[#This Row],[Omsætning 16]],"")</f>
        <v>14194</v>
      </c>
      <c r="E304" s="3">
        <f>IFERROR(Table1[[#This Row],[Stigning i kr]]/Table1[[#This Row],[Omsætning 16]],"")</f>
        <v>0.7987619583567811</v>
      </c>
    </row>
    <row r="305" spans="1:5" x14ac:dyDescent="0.3">
      <c r="A305">
        <v>572503</v>
      </c>
      <c r="B305">
        <f>IFERROR(VLOOKUP(Table1[[#This Row],[Kundenr]],Omsætning16[[Kundenr]:[Omsætning]],2,FALSE),"Var ikke kunde i 2016")</f>
        <v>22062</v>
      </c>
      <c r="C305">
        <f>IFERROR(VLOOKUP(Table1[[#This Row],[Kundenr]],Omsætning17[[Kundenr]:[Omsætning]],2,FALSE),"Har ikke købt i 2017 endnu")</f>
        <v>29631</v>
      </c>
      <c r="D305">
        <f>IFERROR(Table1[[#This Row],[Omsætning 17]]-Table1[[#This Row],[Omsætning 16]],"")</f>
        <v>7569</v>
      </c>
      <c r="E305" s="3">
        <f>IFERROR(Table1[[#This Row],[Stigning i kr]]/Table1[[#This Row],[Omsætning 16]],"")</f>
        <v>0.3430785966820778</v>
      </c>
    </row>
    <row r="306" spans="1:5" x14ac:dyDescent="0.3">
      <c r="A306">
        <v>575564</v>
      </c>
      <c r="B306">
        <f>IFERROR(VLOOKUP(Table1[[#This Row],[Kundenr]],Omsætning16[[Kundenr]:[Omsætning]],2,FALSE),"Var ikke kunde i 2016")</f>
        <v>27297</v>
      </c>
      <c r="C306">
        <f>IFERROR(VLOOKUP(Table1[[#This Row],[Kundenr]],Omsætning17[[Kundenr]:[Omsætning]],2,FALSE),"Har ikke købt i 2017 endnu")</f>
        <v>19538</v>
      </c>
      <c r="D306">
        <f>IFERROR(Table1[[#This Row],[Omsætning 17]]-Table1[[#This Row],[Omsætning 16]],"")</f>
        <v>-7759</v>
      </c>
      <c r="E306" s="3">
        <f>IFERROR(Table1[[#This Row],[Stigning i kr]]/Table1[[#This Row],[Omsætning 16]],"")</f>
        <v>-0.28424368978275999</v>
      </c>
    </row>
    <row r="307" spans="1:5" x14ac:dyDescent="0.3">
      <c r="A307">
        <v>576320</v>
      </c>
      <c r="B307">
        <f>IFERROR(VLOOKUP(Table1[[#This Row],[Kundenr]],Omsætning16[[Kundenr]:[Omsætning]],2,FALSE),"Var ikke kunde i 2016")</f>
        <v>1213</v>
      </c>
      <c r="C307">
        <f>IFERROR(VLOOKUP(Table1[[#This Row],[Kundenr]],Omsætning17[[Kundenr]:[Omsætning]],2,FALSE),"Har ikke købt i 2017 endnu")</f>
        <v>5954</v>
      </c>
      <c r="D307">
        <f>IFERROR(Table1[[#This Row],[Omsætning 17]]-Table1[[#This Row],[Omsætning 16]],"")</f>
        <v>4741</v>
      </c>
      <c r="E307" s="3">
        <f>IFERROR(Table1[[#This Row],[Stigning i kr]]/Table1[[#This Row],[Omsætning 16]],"")</f>
        <v>3.9084913437757627</v>
      </c>
    </row>
    <row r="308" spans="1:5" x14ac:dyDescent="0.3">
      <c r="A308">
        <v>576323</v>
      </c>
      <c r="B308">
        <f>IFERROR(VLOOKUP(Table1[[#This Row],[Kundenr]],Omsætning16[[Kundenr]:[Omsætning]],2,FALSE),"Var ikke kunde i 2016")</f>
        <v>1606</v>
      </c>
      <c r="C308">
        <f>IFERROR(VLOOKUP(Table1[[#This Row],[Kundenr]],Omsætning17[[Kundenr]:[Omsætning]],2,FALSE),"Har ikke købt i 2017 endnu")</f>
        <v>27216</v>
      </c>
      <c r="D308">
        <f>IFERROR(Table1[[#This Row],[Omsætning 17]]-Table1[[#This Row],[Omsætning 16]],"")</f>
        <v>25610</v>
      </c>
      <c r="E308" s="3">
        <f>IFERROR(Table1[[#This Row],[Stigning i kr]]/Table1[[#This Row],[Omsætning 16]],"")</f>
        <v>15.946450809464508</v>
      </c>
    </row>
    <row r="309" spans="1:5" x14ac:dyDescent="0.3">
      <c r="A309">
        <v>579375</v>
      </c>
      <c r="B309">
        <f>IFERROR(VLOOKUP(Table1[[#This Row],[Kundenr]],Omsætning16[[Kundenr]:[Omsætning]],2,FALSE),"Var ikke kunde i 2016")</f>
        <v>11181</v>
      </c>
      <c r="C309">
        <f>IFERROR(VLOOKUP(Table1[[#This Row],[Kundenr]],Omsætning17[[Kundenr]:[Omsætning]],2,FALSE),"Har ikke købt i 2017 endnu")</f>
        <v>19516</v>
      </c>
      <c r="D309">
        <f>IFERROR(Table1[[#This Row],[Omsætning 17]]-Table1[[#This Row],[Omsætning 16]],"")</f>
        <v>8335</v>
      </c>
      <c r="E309" s="3">
        <f>IFERROR(Table1[[#This Row],[Stigning i kr]]/Table1[[#This Row],[Omsætning 16]],"")</f>
        <v>0.74546104999552809</v>
      </c>
    </row>
    <row r="310" spans="1:5" x14ac:dyDescent="0.3">
      <c r="A310">
        <v>581858</v>
      </c>
      <c r="B310">
        <f>IFERROR(VLOOKUP(Table1[[#This Row],[Kundenr]],Omsætning16[[Kundenr]:[Omsætning]],2,FALSE),"Var ikke kunde i 2016")</f>
        <v>6195</v>
      </c>
      <c r="C310">
        <f>IFERROR(VLOOKUP(Table1[[#This Row],[Kundenr]],Omsætning17[[Kundenr]:[Omsætning]],2,FALSE),"Har ikke købt i 2017 endnu")</f>
        <v>22554</v>
      </c>
      <c r="D310">
        <f>IFERROR(Table1[[#This Row],[Omsætning 17]]-Table1[[#This Row],[Omsætning 16]],"")</f>
        <v>16359</v>
      </c>
      <c r="E310" s="3">
        <f>IFERROR(Table1[[#This Row],[Stigning i kr]]/Table1[[#This Row],[Omsætning 16]],"")</f>
        <v>2.6406779661016948</v>
      </c>
    </row>
    <row r="311" spans="1:5" x14ac:dyDescent="0.3">
      <c r="A311">
        <v>582387</v>
      </c>
      <c r="B311">
        <f>IFERROR(VLOOKUP(Table1[[#This Row],[Kundenr]],Omsætning16[[Kundenr]:[Omsætning]],2,FALSE),"Var ikke kunde i 2016")</f>
        <v>22075</v>
      </c>
      <c r="C311">
        <f>IFERROR(VLOOKUP(Table1[[#This Row],[Kundenr]],Omsætning17[[Kundenr]:[Omsætning]],2,FALSE),"Har ikke købt i 2017 endnu")</f>
        <v>14682</v>
      </c>
      <c r="D311">
        <f>IFERROR(Table1[[#This Row],[Omsætning 17]]-Table1[[#This Row],[Omsætning 16]],"")</f>
        <v>-7393</v>
      </c>
      <c r="E311" s="3">
        <f>IFERROR(Table1[[#This Row],[Stigning i kr]]/Table1[[#This Row],[Omsætning 16]],"")</f>
        <v>-0.33490373725934314</v>
      </c>
    </row>
    <row r="312" spans="1:5" x14ac:dyDescent="0.3">
      <c r="A312">
        <v>583322</v>
      </c>
      <c r="B312">
        <f>IFERROR(VLOOKUP(Table1[[#This Row],[Kundenr]],Omsætning16[[Kundenr]:[Omsætning]],2,FALSE),"Var ikke kunde i 2016")</f>
        <v>4856</v>
      </c>
      <c r="C312">
        <f>IFERROR(VLOOKUP(Table1[[#This Row],[Kundenr]],Omsætning17[[Kundenr]:[Omsætning]],2,FALSE),"Har ikke købt i 2017 endnu")</f>
        <v>2317</v>
      </c>
      <c r="D312">
        <f>IFERROR(Table1[[#This Row],[Omsætning 17]]-Table1[[#This Row],[Omsætning 16]],"")</f>
        <v>-2539</v>
      </c>
      <c r="E312" s="3">
        <f>IFERROR(Table1[[#This Row],[Stigning i kr]]/Table1[[#This Row],[Omsætning 16]],"")</f>
        <v>-0.52285831960461282</v>
      </c>
    </row>
    <row r="313" spans="1:5" x14ac:dyDescent="0.3">
      <c r="A313">
        <v>583665</v>
      </c>
      <c r="B313">
        <f>IFERROR(VLOOKUP(Table1[[#This Row],[Kundenr]],Omsætning16[[Kundenr]:[Omsætning]],2,FALSE),"Var ikke kunde i 2016")</f>
        <v>4347</v>
      </c>
      <c r="C313">
        <f>IFERROR(VLOOKUP(Table1[[#This Row],[Kundenr]],Omsætning17[[Kundenr]:[Omsætning]],2,FALSE),"Har ikke købt i 2017 endnu")</f>
        <v>4631</v>
      </c>
      <c r="D313">
        <f>IFERROR(Table1[[#This Row],[Omsætning 17]]-Table1[[#This Row],[Omsætning 16]],"")</f>
        <v>284</v>
      </c>
      <c r="E313" s="3">
        <f>IFERROR(Table1[[#This Row],[Stigning i kr]]/Table1[[#This Row],[Omsætning 16]],"")</f>
        <v>6.5332413158500122E-2</v>
      </c>
    </row>
    <row r="314" spans="1:5" x14ac:dyDescent="0.3">
      <c r="A314">
        <v>583714</v>
      </c>
      <c r="B314">
        <f>IFERROR(VLOOKUP(Table1[[#This Row],[Kundenr]],Omsætning16[[Kundenr]:[Omsætning]],2,FALSE),"Var ikke kunde i 2016")</f>
        <v>23718</v>
      </c>
      <c r="C314">
        <f>IFERROR(VLOOKUP(Table1[[#This Row],[Kundenr]],Omsætning17[[Kundenr]:[Omsætning]],2,FALSE),"Har ikke købt i 2017 endnu")</f>
        <v>25689</v>
      </c>
      <c r="D314">
        <f>IFERROR(Table1[[#This Row],[Omsætning 17]]-Table1[[#This Row],[Omsætning 16]],"")</f>
        <v>1971</v>
      </c>
      <c r="E314" s="3">
        <f>IFERROR(Table1[[#This Row],[Stigning i kr]]/Table1[[#This Row],[Omsætning 16]],"")</f>
        <v>8.310144194282823E-2</v>
      </c>
    </row>
    <row r="315" spans="1:5" x14ac:dyDescent="0.3">
      <c r="A315">
        <v>584286</v>
      </c>
      <c r="B315">
        <f>IFERROR(VLOOKUP(Table1[[#This Row],[Kundenr]],Omsætning16[[Kundenr]:[Omsætning]],2,FALSE),"Var ikke kunde i 2016")</f>
        <v>26562</v>
      </c>
      <c r="C315">
        <f>IFERROR(VLOOKUP(Table1[[#This Row],[Kundenr]],Omsætning17[[Kundenr]:[Omsætning]],2,FALSE),"Har ikke købt i 2017 endnu")</f>
        <v>8557</v>
      </c>
      <c r="D315">
        <f>IFERROR(Table1[[#This Row],[Omsætning 17]]-Table1[[#This Row],[Omsætning 16]],"")</f>
        <v>-18005</v>
      </c>
      <c r="E315" s="3">
        <f>IFERROR(Table1[[#This Row],[Stigning i kr]]/Table1[[#This Row],[Omsætning 16]],"")</f>
        <v>-0.67784805361042089</v>
      </c>
    </row>
    <row r="316" spans="1:5" x14ac:dyDescent="0.3">
      <c r="A316">
        <v>585019</v>
      </c>
      <c r="B316">
        <f>IFERROR(VLOOKUP(Table1[[#This Row],[Kundenr]],Omsætning16[[Kundenr]:[Omsætning]],2,FALSE),"Var ikke kunde i 2016")</f>
        <v>26162</v>
      </c>
      <c r="C316">
        <f>IFERROR(VLOOKUP(Table1[[#This Row],[Kundenr]],Omsætning17[[Kundenr]:[Omsætning]],2,FALSE),"Har ikke købt i 2017 endnu")</f>
        <v>22625</v>
      </c>
      <c r="D316">
        <f>IFERROR(Table1[[#This Row],[Omsætning 17]]-Table1[[#This Row],[Omsætning 16]],"")</f>
        <v>-3537</v>
      </c>
      <c r="E316" s="3">
        <f>IFERROR(Table1[[#This Row],[Stigning i kr]]/Table1[[#This Row],[Omsætning 16]],"")</f>
        <v>-0.13519608592615243</v>
      </c>
    </row>
    <row r="317" spans="1:5" x14ac:dyDescent="0.3">
      <c r="A317">
        <v>585690</v>
      </c>
      <c r="B317">
        <f>IFERROR(VLOOKUP(Table1[[#This Row],[Kundenr]],Omsætning16[[Kundenr]:[Omsætning]],2,FALSE),"Var ikke kunde i 2016")</f>
        <v>21521</v>
      </c>
      <c r="C317">
        <f>IFERROR(VLOOKUP(Table1[[#This Row],[Kundenr]],Omsætning17[[Kundenr]:[Omsætning]],2,FALSE),"Har ikke købt i 2017 endnu")</f>
        <v>29680</v>
      </c>
      <c r="D317">
        <f>IFERROR(Table1[[#This Row],[Omsætning 17]]-Table1[[#This Row],[Omsætning 16]],"")</f>
        <v>8159</v>
      </c>
      <c r="E317" s="3">
        <f>IFERROR(Table1[[#This Row],[Stigning i kr]]/Table1[[#This Row],[Omsætning 16]],"")</f>
        <v>0.37911807072162074</v>
      </c>
    </row>
    <row r="318" spans="1:5" x14ac:dyDescent="0.3">
      <c r="A318">
        <v>585841</v>
      </c>
      <c r="B318">
        <f>IFERROR(VLOOKUP(Table1[[#This Row],[Kundenr]],Omsætning16[[Kundenr]:[Omsætning]],2,FALSE),"Var ikke kunde i 2016")</f>
        <v>14606</v>
      </c>
      <c r="C318">
        <f>IFERROR(VLOOKUP(Table1[[#This Row],[Kundenr]],Omsætning17[[Kundenr]:[Omsætning]],2,FALSE),"Har ikke købt i 2017 endnu")</f>
        <v>1821</v>
      </c>
      <c r="D318">
        <f>IFERROR(Table1[[#This Row],[Omsætning 17]]-Table1[[#This Row],[Omsætning 16]],"")</f>
        <v>-12785</v>
      </c>
      <c r="E318" s="3">
        <f>IFERROR(Table1[[#This Row],[Stigning i kr]]/Table1[[#This Row],[Omsætning 16]],"")</f>
        <v>-0.8753252088182939</v>
      </c>
    </row>
    <row r="319" spans="1:5" x14ac:dyDescent="0.3">
      <c r="A319">
        <v>586001</v>
      </c>
      <c r="B319">
        <f>IFERROR(VLOOKUP(Table1[[#This Row],[Kundenr]],Omsætning16[[Kundenr]:[Omsætning]],2,FALSE),"Var ikke kunde i 2016")</f>
        <v>15475</v>
      </c>
      <c r="C319">
        <f>IFERROR(VLOOKUP(Table1[[#This Row],[Kundenr]],Omsætning17[[Kundenr]:[Omsætning]],2,FALSE),"Har ikke købt i 2017 endnu")</f>
        <v>24099</v>
      </c>
      <c r="D319">
        <f>IFERROR(Table1[[#This Row],[Omsætning 17]]-Table1[[#This Row],[Omsætning 16]],"")</f>
        <v>8624</v>
      </c>
      <c r="E319" s="3">
        <f>IFERROR(Table1[[#This Row],[Stigning i kr]]/Table1[[#This Row],[Omsætning 16]],"")</f>
        <v>0.55728594507269791</v>
      </c>
    </row>
    <row r="320" spans="1:5" x14ac:dyDescent="0.3">
      <c r="A320">
        <v>587389</v>
      </c>
      <c r="B320">
        <f>IFERROR(VLOOKUP(Table1[[#This Row],[Kundenr]],Omsætning16[[Kundenr]:[Omsætning]],2,FALSE),"Var ikke kunde i 2016")</f>
        <v>4170</v>
      </c>
      <c r="C320">
        <f>IFERROR(VLOOKUP(Table1[[#This Row],[Kundenr]],Omsætning17[[Kundenr]:[Omsætning]],2,FALSE),"Har ikke købt i 2017 endnu")</f>
        <v>29182</v>
      </c>
      <c r="D320">
        <f>IFERROR(Table1[[#This Row],[Omsætning 17]]-Table1[[#This Row],[Omsætning 16]],"")</f>
        <v>25012</v>
      </c>
      <c r="E320" s="3">
        <f>IFERROR(Table1[[#This Row],[Stigning i kr]]/Table1[[#This Row],[Omsætning 16]],"")</f>
        <v>5.9980815347721821</v>
      </c>
    </row>
    <row r="321" spans="1:5" x14ac:dyDescent="0.3">
      <c r="A321">
        <v>588366</v>
      </c>
      <c r="B321">
        <f>IFERROR(VLOOKUP(Table1[[#This Row],[Kundenr]],Omsætning16[[Kundenr]:[Omsætning]],2,FALSE),"Var ikke kunde i 2016")</f>
        <v>23952</v>
      </c>
      <c r="C321">
        <f>IFERROR(VLOOKUP(Table1[[#This Row],[Kundenr]],Omsætning17[[Kundenr]:[Omsætning]],2,FALSE),"Har ikke købt i 2017 endnu")</f>
        <v>25556</v>
      </c>
      <c r="D321">
        <f>IFERROR(Table1[[#This Row],[Omsætning 17]]-Table1[[#This Row],[Omsætning 16]],"")</f>
        <v>1604</v>
      </c>
      <c r="E321" s="3">
        <f>IFERROR(Table1[[#This Row],[Stigning i kr]]/Table1[[#This Row],[Omsætning 16]],"")</f>
        <v>6.6967267869071478E-2</v>
      </c>
    </row>
    <row r="322" spans="1:5" x14ac:dyDescent="0.3">
      <c r="A322">
        <v>588519</v>
      </c>
      <c r="B322">
        <f>IFERROR(VLOOKUP(Table1[[#This Row],[Kundenr]],Omsætning16[[Kundenr]:[Omsætning]],2,FALSE),"Var ikke kunde i 2016")</f>
        <v>14854</v>
      </c>
      <c r="C322">
        <f>IFERROR(VLOOKUP(Table1[[#This Row],[Kundenr]],Omsætning17[[Kundenr]:[Omsætning]],2,FALSE),"Har ikke købt i 2017 endnu")</f>
        <v>34196</v>
      </c>
      <c r="D322">
        <f>IFERROR(Table1[[#This Row],[Omsætning 17]]-Table1[[#This Row],[Omsætning 16]],"")</f>
        <v>19342</v>
      </c>
      <c r="E322" s="3">
        <f>IFERROR(Table1[[#This Row],[Stigning i kr]]/Table1[[#This Row],[Omsætning 16]],"")</f>
        <v>1.3021408374848527</v>
      </c>
    </row>
    <row r="323" spans="1:5" x14ac:dyDescent="0.3">
      <c r="A323">
        <v>591005</v>
      </c>
      <c r="B323">
        <f>IFERROR(VLOOKUP(Table1[[#This Row],[Kundenr]],Omsætning16[[Kundenr]:[Omsætning]],2,FALSE),"Var ikke kunde i 2016")</f>
        <v>990</v>
      </c>
      <c r="C323">
        <f>IFERROR(VLOOKUP(Table1[[#This Row],[Kundenr]],Omsætning17[[Kundenr]:[Omsætning]],2,FALSE),"Har ikke købt i 2017 endnu")</f>
        <v>24038</v>
      </c>
      <c r="D323">
        <f>IFERROR(Table1[[#This Row],[Omsætning 17]]-Table1[[#This Row],[Omsætning 16]],"")</f>
        <v>23048</v>
      </c>
      <c r="E323" s="3">
        <f>IFERROR(Table1[[#This Row],[Stigning i kr]]/Table1[[#This Row],[Omsætning 16]],"")</f>
        <v>23.280808080808082</v>
      </c>
    </row>
    <row r="324" spans="1:5" x14ac:dyDescent="0.3">
      <c r="A324">
        <v>591062</v>
      </c>
      <c r="B324" t="str">
        <f>IFERROR(VLOOKUP(Table1[[#This Row],[Kundenr]],Omsætning16[[Kundenr]:[Omsætning]],2,FALSE),"Var ikke kunde i 2016")</f>
        <v>Var ikke kunde i 2016</v>
      </c>
      <c r="C324">
        <f>IFERROR(VLOOKUP(Table1[[#This Row],[Kundenr]],Omsætning17[[Kundenr]:[Omsætning]],2,FALSE),"Har ikke købt i 2017 endnu")</f>
        <v>28850</v>
      </c>
      <c r="D324" t="str">
        <f>IFERROR(Table1[[#This Row],[Omsætning 17]]-Table1[[#This Row],[Omsætning 16]],"")</f>
        <v/>
      </c>
      <c r="E324" s="3" t="str">
        <f>IFERROR(Table1[[#This Row],[Stigning i kr]]/Table1[[#This Row],[Omsætning 16]],"")</f>
        <v/>
      </c>
    </row>
    <row r="325" spans="1:5" x14ac:dyDescent="0.3">
      <c r="A325">
        <v>591367</v>
      </c>
      <c r="B325">
        <f>IFERROR(VLOOKUP(Table1[[#This Row],[Kundenr]],Omsætning16[[Kundenr]:[Omsætning]],2,FALSE),"Var ikke kunde i 2016")</f>
        <v>28231</v>
      </c>
      <c r="C325">
        <f>IFERROR(VLOOKUP(Table1[[#This Row],[Kundenr]],Omsætning17[[Kundenr]:[Omsætning]],2,FALSE),"Har ikke købt i 2017 endnu")</f>
        <v>32168</v>
      </c>
      <c r="D325">
        <f>IFERROR(Table1[[#This Row],[Omsætning 17]]-Table1[[#This Row],[Omsætning 16]],"")</f>
        <v>3937</v>
      </c>
      <c r="E325" s="3">
        <f>IFERROR(Table1[[#This Row],[Stigning i kr]]/Table1[[#This Row],[Omsætning 16]],"")</f>
        <v>0.13945662569515779</v>
      </c>
    </row>
    <row r="326" spans="1:5" x14ac:dyDescent="0.3">
      <c r="A326">
        <v>591651</v>
      </c>
      <c r="B326" t="str">
        <f>IFERROR(VLOOKUP(Table1[[#This Row],[Kundenr]],Omsætning16[[Kundenr]:[Omsætning]],2,FALSE),"Var ikke kunde i 2016")</f>
        <v>Var ikke kunde i 2016</v>
      </c>
      <c r="C326">
        <f>IFERROR(VLOOKUP(Table1[[#This Row],[Kundenr]],Omsætning17[[Kundenr]:[Omsætning]],2,FALSE),"Har ikke købt i 2017 endnu")</f>
        <v>16485</v>
      </c>
      <c r="D326" t="str">
        <f>IFERROR(Table1[[#This Row],[Omsætning 17]]-Table1[[#This Row],[Omsætning 16]],"")</f>
        <v/>
      </c>
      <c r="E326" s="3" t="str">
        <f>IFERROR(Table1[[#This Row],[Stigning i kr]]/Table1[[#This Row],[Omsætning 16]],"")</f>
        <v/>
      </c>
    </row>
    <row r="327" spans="1:5" x14ac:dyDescent="0.3">
      <c r="A327">
        <v>593748</v>
      </c>
      <c r="B327">
        <f>IFERROR(VLOOKUP(Table1[[#This Row],[Kundenr]],Omsætning16[[Kundenr]:[Omsætning]],2,FALSE),"Var ikke kunde i 2016")</f>
        <v>9888</v>
      </c>
      <c r="C327">
        <f>IFERROR(VLOOKUP(Table1[[#This Row],[Kundenr]],Omsætning17[[Kundenr]:[Omsætning]],2,FALSE),"Har ikke købt i 2017 endnu")</f>
        <v>31146</v>
      </c>
      <c r="D327">
        <f>IFERROR(Table1[[#This Row],[Omsætning 17]]-Table1[[#This Row],[Omsætning 16]],"")</f>
        <v>21258</v>
      </c>
      <c r="E327" s="3">
        <f>IFERROR(Table1[[#This Row],[Stigning i kr]]/Table1[[#This Row],[Omsætning 16]],"")</f>
        <v>2.149878640776699</v>
      </c>
    </row>
    <row r="328" spans="1:5" x14ac:dyDescent="0.3">
      <c r="A328">
        <v>595009</v>
      </c>
      <c r="B328">
        <f>IFERROR(VLOOKUP(Table1[[#This Row],[Kundenr]],Omsætning16[[Kundenr]:[Omsætning]],2,FALSE),"Var ikke kunde i 2016")</f>
        <v>28033</v>
      </c>
      <c r="C328">
        <f>IFERROR(VLOOKUP(Table1[[#This Row],[Kundenr]],Omsætning17[[Kundenr]:[Omsætning]],2,FALSE),"Har ikke købt i 2017 endnu")</f>
        <v>33214</v>
      </c>
      <c r="D328">
        <f>IFERROR(Table1[[#This Row],[Omsætning 17]]-Table1[[#This Row],[Omsætning 16]],"")</f>
        <v>5181</v>
      </c>
      <c r="E328" s="3">
        <f>IFERROR(Table1[[#This Row],[Stigning i kr]]/Table1[[#This Row],[Omsætning 16]],"")</f>
        <v>0.18481789319730318</v>
      </c>
    </row>
    <row r="329" spans="1:5" x14ac:dyDescent="0.3">
      <c r="A329">
        <v>595758</v>
      </c>
      <c r="B329">
        <f>IFERROR(VLOOKUP(Table1[[#This Row],[Kundenr]],Omsætning16[[Kundenr]:[Omsætning]],2,FALSE),"Var ikke kunde i 2016")</f>
        <v>3387</v>
      </c>
      <c r="C329">
        <f>IFERROR(VLOOKUP(Table1[[#This Row],[Kundenr]],Omsætning17[[Kundenr]:[Omsætning]],2,FALSE),"Har ikke købt i 2017 endnu")</f>
        <v>28914</v>
      </c>
      <c r="D329">
        <f>IFERROR(Table1[[#This Row],[Omsætning 17]]-Table1[[#This Row],[Omsætning 16]],"")</f>
        <v>25527</v>
      </c>
      <c r="E329" s="3">
        <f>IFERROR(Table1[[#This Row],[Stigning i kr]]/Table1[[#This Row],[Omsætning 16]],"")</f>
        <v>7.5367581930912309</v>
      </c>
    </row>
    <row r="330" spans="1:5" x14ac:dyDescent="0.3">
      <c r="A330">
        <v>597130</v>
      </c>
      <c r="B330">
        <f>IFERROR(VLOOKUP(Table1[[#This Row],[Kundenr]],Omsætning16[[Kundenr]:[Omsætning]],2,FALSE),"Var ikke kunde i 2016")</f>
        <v>13578</v>
      </c>
      <c r="C330">
        <f>IFERROR(VLOOKUP(Table1[[#This Row],[Kundenr]],Omsætning17[[Kundenr]:[Omsætning]],2,FALSE),"Har ikke købt i 2017 endnu")</f>
        <v>19079</v>
      </c>
      <c r="D330">
        <f>IFERROR(Table1[[#This Row],[Omsætning 17]]-Table1[[#This Row],[Omsætning 16]],"")</f>
        <v>5501</v>
      </c>
      <c r="E330" s="3">
        <f>IFERROR(Table1[[#This Row],[Stigning i kr]]/Table1[[#This Row],[Omsætning 16]],"")</f>
        <v>0.40514066872882604</v>
      </c>
    </row>
    <row r="331" spans="1:5" x14ac:dyDescent="0.3">
      <c r="A331">
        <v>604137</v>
      </c>
      <c r="B331">
        <f>IFERROR(VLOOKUP(Table1[[#This Row],[Kundenr]],Omsætning16[[Kundenr]:[Omsætning]],2,FALSE),"Var ikke kunde i 2016")</f>
        <v>26227</v>
      </c>
      <c r="C331">
        <f>IFERROR(VLOOKUP(Table1[[#This Row],[Kundenr]],Omsætning17[[Kundenr]:[Omsætning]],2,FALSE),"Har ikke købt i 2017 endnu")</f>
        <v>8151</v>
      </c>
      <c r="D331">
        <f>IFERROR(Table1[[#This Row],[Omsætning 17]]-Table1[[#This Row],[Omsætning 16]],"")</f>
        <v>-18076</v>
      </c>
      <c r="E331" s="3">
        <f>IFERROR(Table1[[#This Row],[Stigning i kr]]/Table1[[#This Row],[Omsætning 16]],"")</f>
        <v>-0.6892134060319518</v>
      </c>
    </row>
    <row r="332" spans="1:5" x14ac:dyDescent="0.3">
      <c r="A332">
        <v>604205</v>
      </c>
      <c r="B332">
        <f>IFERROR(VLOOKUP(Table1[[#This Row],[Kundenr]],Omsætning16[[Kundenr]:[Omsætning]],2,FALSE),"Var ikke kunde i 2016")</f>
        <v>11748</v>
      </c>
      <c r="C332">
        <f>IFERROR(VLOOKUP(Table1[[#This Row],[Kundenr]],Omsætning17[[Kundenr]:[Omsætning]],2,FALSE),"Har ikke købt i 2017 endnu")</f>
        <v>4782</v>
      </c>
      <c r="D332">
        <f>IFERROR(Table1[[#This Row],[Omsætning 17]]-Table1[[#This Row],[Omsætning 16]],"")</f>
        <v>-6966</v>
      </c>
      <c r="E332" s="3">
        <f>IFERROR(Table1[[#This Row],[Stigning i kr]]/Table1[[#This Row],[Omsætning 16]],"")</f>
        <v>-0.59295199182839631</v>
      </c>
    </row>
    <row r="333" spans="1:5" x14ac:dyDescent="0.3">
      <c r="A333">
        <v>604266</v>
      </c>
      <c r="B333">
        <f>IFERROR(VLOOKUP(Table1[[#This Row],[Kundenr]],Omsætning16[[Kundenr]:[Omsætning]],2,FALSE),"Var ikke kunde i 2016")</f>
        <v>22382</v>
      </c>
      <c r="C333">
        <f>IFERROR(VLOOKUP(Table1[[#This Row],[Kundenr]],Omsætning17[[Kundenr]:[Omsætning]],2,FALSE),"Har ikke købt i 2017 endnu")</f>
        <v>6724</v>
      </c>
      <c r="D333">
        <f>IFERROR(Table1[[#This Row],[Omsætning 17]]-Table1[[#This Row],[Omsætning 16]],"")</f>
        <v>-15658</v>
      </c>
      <c r="E333" s="3">
        <f>IFERROR(Table1[[#This Row],[Stigning i kr]]/Table1[[#This Row],[Omsætning 16]],"")</f>
        <v>-0.69958001965865424</v>
      </c>
    </row>
    <row r="334" spans="1:5" x14ac:dyDescent="0.3">
      <c r="A334">
        <v>605255</v>
      </c>
      <c r="B334">
        <f>IFERROR(VLOOKUP(Table1[[#This Row],[Kundenr]],Omsætning16[[Kundenr]:[Omsætning]],2,FALSE),"Var ikke kunde i 2016")</f>
        <v>3974</v>
      </c>
      <c r="C334">
        <f>IFERROR(VLOOKUP(Table1[[#This Row],[Kundenr]],Omsætning17[[Kundenr]:[Omsætning]],2,FALSE),"Har ikke købt i 2017 endnu")</f>
        <v>18793</v>
      </c>
      <c r="D334">
        <f>IFERROR(Table1[[#This Row],[Omsætning 17]]-Table1[[#This Row],[Omsætning 16]],"")</f>
        <v>14819</v>
      </c>
      <c r="E334" s="3">
        <f>IFERROR(Table1[[#This Row],[Stigning i kr]]/Table1[[#This Row],[Omsætning 16]],"")</f>
        <v>3.7289884247609462</v>
      </c>
    </row>
    <row r="335" spans="1:5" x14ac:dyDescent="0.3">
      <c r="A335">
        <v>605654</v>
      </c>
      <c r="B335">
        <f>IFERROR(VLOOKUP(Table1[[#This Row],[Kundenr]],Omsætning16[[Kundenr]:[Omsætning]],2,FALSE),"Var ikke kunde i 2016")</f>
        <v>19345</v>
      </c>
      <c r="C335">
        <f>IFERROR(VLOOKUP(Table1[[#This Row],[Kundenr]],Omsætning17[[Kundenr]:[Omsætning]],2,FALSE),"Har ikke købt i 2017 endnu")</f>
        <v>19785</v>
      </c>
      <c r="D335">
        <f>IFERROR(Table1[[#This Row],[Omsætning 17]]-Table1[[#This Row],[Omsætning 16]],"")</f>
        <v>440</v>
      </c>
      <c r="E335" s="3">
        <f>IFERROR(Table1[[#This Row],[Stigning i kr]]/Table1[[#This Row],[Omsætning 16]],"")</f>
        <v>2.2744895321788576E-2</v>
      </c>
    </row>
    <row r="336" spans="1:5" x14ac:dyDescent="0.3">
      <c r="A336">
        <v>607012</v>
      </c>
      <c r="B336">
        <f>IFERROR(VLOOKUP(Table1[[#This Row],[Kundenr]],Omsætning16[[Kundenr]:[Omsætning]],2,FALSE),"Var ikke kunde i 2016")</f>
        <v>21180</v>
      </c>
      <c r="C336">
        <f>IFERROR(VLOOKUP(Table1[[#This Row],[Kundenr]],Omsætning17[[Kundenr]:[Omsætning]],2,FALSE),"Har ikke købt i 2017 endnu")</f>
        <v>17501</v>
      </c>
      <c r="D336">
        <f>IFERROR(Table1[[#This Row],[Omsætning 17]]-Table1[[#This Row],[Omsætning 16]],"")</f>
        <v>-3679</v>
      </c>
      <c r="E336" s="3">
        <f>IFERROR(Table1[[#This Row],[Stigning i kr]]/Table1[[#This Row],[Omsætning 16]],"")</f>
        <v>-0.17370160528800754</v>
      </c>
    </row>
    <row r="337" spans="1:5" x14ac:dyDescent="0.3">
      <c r="A337">
        <v>607025</v>
      </c>
      <c r="B337">
        <f>IFERROR(VLOOKUP(Table1[[#This Row],[Kundenr]],Omsætning16[[Kundenr]:[Omsætning]],2,FALSE),"Var ikke kunde i 2016")</f>
        <v>2129</v>
      </c>
      <c r="C337">
        <f>IFERROR(VLOOKUP(Table1[[#This Row],[Kundenr]],Omsætning17[[Kundenr]:[Omsætning]],2,FALSE),"Har ikke købt i 2017 endnu")</f>
        <v>10564</v>
      </c>
      <c r="D337">
        <f>IFERROR(Table1[[#This Row],[Omsætning 17]]-Table1[[#This Row],[Omsætning 16]],"")</f>
        <v>8435</v>
      </c>
      <c r="E337" s="3">
        <f>IFERROR(Table1[[#This Row],[Stigning i kr]]/Table1[[#This Row],[Omsætning 16]],"")</f>
        <v>3.9619539689995302</v>
      </c>
    </row>
    <row r="338" spans="1:5" x14ac:dyDescent="0.3">
      <c r="A338">
        <v>608230</v>
      </c>
      <c r="B338">
        <f>IFERROR(VLOOKUP(Table1[[#This Row],[Kundenr]],Omsætning16[[Kundenr]:[Omsætning]],2,FALSE),"Var ikke kunde i 2016")</f>
        <v>2739</v>
      </c>
      <c r="C338">
        <f>IFERROR(VLOOKUP(Table1[[#This Row],[Kundenr]],Omsætning17[[Kundenr]:[Omsætning]],2,FALSE),"Har ikke købt i 2017 endnu")</f>
        <v>33568</v>
      </c>
      <c r="D338">
        <f>IFERROR(Table1[[#This Row],[Omsætning 17]]-Table1[[#This Row],[Omsætning 16]],"")</f>
        <v>30829</v>
      </c>
      <c r="E338" s="3">
        <f>IFERROR(Table1[[#This Row],[Stigning i kr]]/Table1[[#This Row],[Omsætning 16]],"")</f>
        <v>11.255567725447243</v>
      </c>
    </row>
    <row r="339" spans="1:5" x14ac:dyDescent="0.3">
      <c r="A339">
        <v>608257</v>
      </c>
      <c r="B339">
        <f>IFERROR(VLOOKUP(Table1[[#This Row],[Kundenr]],Omsætning16[[Kundenr]:[Omsætning]],2,FALSE),"Var ikke kunde i 2016")</f>
        <v>27922</v>
      </c>
      <c r="C339">
        <f>IFERROR(VLOOKUP(Table1[[#This Row],[Kundenr]],Omsætning17[[Kundenr]:[Omsætning]],2,FALSE),"Har ikke købt i 2017 endnu")</f>
        <v>18074</v>
      </c>
      <c r="D339">
        <f>IFERROR(Table1[[#This Row],[Omsætning 17]]-Table1[[#This Row],[Omsætning 16]],"")</f>
        <v>-9848</v>
      </c>
      <c r="E339" s="3">
        <f>IFERROR(Table1[[#This Row],[Stigning i kr]]/Table1[[#This Row],[Omsætning 16]],"")</f>
        <v>-0.35269679822362293</v>
      </c>
    </row>
    <row r="340" spans="1:5" x14ac:dyDescent="0.3">
      <c r="A340">
        <v>608721</v>
      </c>
      <c r="B340">
        <f>IFERROR(VLOOKUP(Table1[[#This Row],[Kundenr]],Omsætning16[[Kundenr]:[Omsætning]],2,FALSE),"Var ikke kunde i 2016")</f>
        <v>23024</v>
      </c>
      <c r="C340">
        <f>IFERROR(VLOOKUP(Table1[[#This Row],[Kundenr]],Omsætning17[[Kundenr]:[Omsætning]],2,FALSE),"Har ikke købt i 2017 endnu")</f>
        <v>1135</v>
      </c>
      <c r="D340">
        <f>IFERROR(Table1[[#This Row],[Omsætning 17]]-Table1[[#This Row],[Omsætning 16]],"")</f>
        <v>-21889</v>
      </c>
      <c r="E340" s="3">
        <f>IFERROR(Table1[[#This Row],[Stigning i kr]]/Table1[[#This Row],[Omsætning 16]],"")</f>
        <v>-0.95070361362056988</v>
      </c>
    </row>
    <row r="341" spans="1:5" x14ac:dyDescent="0.3">
      <c r="A341">
        <v>608792</v>
      </c>
      <c r="B341">
        <f>IFERROR(VLOOKUP(Table1[[#This Row],[Kundenr]],Omsætning16[[Kundenr]:[Omsætning]],2,FALSE),"Var ikke kunde i 2016")</f>
        <v>17422</v>
      </c>
      <c r="C341">
        <f>IFERROR(VLOOKUP(Table1[[#This Row],[Kundenr]],Omsætning17[[Kundenr]:[Omsætning]],2,FALSE),"Har ikke købt i 2017 endnu")</f>
        <v>726</v>
      </c>
      <c r="D341">
        <f>IFERROR(Table1[[#This Row],[Omsætning 17]]-Table1[[#This Row],[Omsætning 16]],"")</f>
        <v>-16696</v>
      </c>
      <c r="E341" s="3">
        <f>IFERROR(Table1[[#This Row],[Stigning i kr]]/Table1[[#This Row],[Omsætning 16]],"")</f>
        <v>-0.95832855010905749</v>
      </c>
    </row>
    <row r="342" spans="1:5" x14ac:dyDescent="0.3">
      <c r="A342">
        <v>609293</v>
      </c>
      <c r="B342">
        <f>IFERROR(VLOOKUP(Table1[[#This Row],[Kundenr]],Omsætning16[[Kundenr]:[Omsætning]],2,FALSE),"Var ikke kunde i 2016")</f>
        <v>2293</v>
      </c>
      <c r="C342">
        <f>IFERROR(VLOOKUP(Table1[[#This Row],[Kundenr]],Omsætning17[[Kundenr]:[Omsætning]],2,FALSE),"Har ikke købt i 2017 endnu")</f>
        <v>26709</v>
      </c>
      <c r="D342">
        <f>IFERROR(Table1[[#This Row],[Omsætning 17]]-Table1[[#This Row],[Omsætning 16]],"")</f>
        <v>24416</v>
      </c>
      <c r="E342" s="3">
        <f>IFERROR(Table1[[#This Row],[Stigning i kr]]/Table1[[#This Row],[Omsætning 16]],"")</f>
        <v>10.648059310946358</v>
      </c>
    </row>
    <row r="343" spans="1:5" x14ac:dyDescent="0.3">
      <c r="A343">
        <v>610422</v>
      </c>
      <c r="B343">
        <f>IFERROR(VLOOKUP(Table1[[#This Row],[Kundenr]],Omsætning16[[Kundenr]:[Omsætning]],2,FALSE),"Var ikke kunde i 2016")</f>
        <v>20566</v>
      </c>
      <c r="C343">
        <f>IFERROR(VLOOKUP(Table1[[#This Row],[Kundenr]],Omsætning17[[Kundenr]:[Omsætning]],2,FALSE),"Har ikke købt i 2017 endnu")</f>
        <v>13226</v>
      </c>
      <c r="D343">
        <f>IFERROR(Table1[[#This Row],[Omsætning 17]]-Table1[[#This Row],[Omsætning 16]],"")</f>
        <v>-7340</v>
      </c>
      <c r="E343" s="3">
        <f>IFERROR(Table1[[#This Row],[Stigning i kr]]/Table1[[#This Row],[Omsætning 16]],"")</f>
        <v>-0.35689973743071091</v>
      </c>
    </row>
    <row r="344" spans="1:5" x14ac:dyDescent="0.3">
      <c r="A344">
        <v>610456</v>
      </c>
      <c r="B344">
        <f>IFERROR(VLOOKUP(Table1[[#This Row],[Kundenr]],Omsætning16[[Kundenr]:[Omsætning]],2,FALSE),"Var ikke kunde i 2016")</f>
        <v>17785</v>
      </c>
      <c r="C344">
        <f>IFERROR(VLOOKUP(Table1[[#This Row],[Kundenr]],Omsætning17[[Kundenr]:[Omsætning]],2,FALSE),"Har ikke købt i 2017 endnu")</f>
        <v>4327</v>
      </c>
      <c r="D344">
        <f>IFERROR(Table1[[#This Row],[Omsætning 17]]-Table1[[#This Row],[Omsætning 16]],"")</f>
        <v>-13458</v>
      </c>
      <c r="E344" s="3">
        <f>IFERROR(Table1[[#This Row],[Stigning i kr]]/Table1[[#This Row],[Omsætning 16]],"")</f>
        <v>-0.75670508855777341</v>
      </c>
    </row>
    <row r="345" spans="1:5" x14ac:dyDescent="0.3">
      <c r="A345">
        <v>611180</v>
      </c>
      <c r="B345">
        <f>IFERROR(VLOOKUP(Table1[[#This Row],[Kundenr]],Omsætning16[[Kundenr]:[Omsætning]],2,FALSE),"Var ikke kunde i 2016")</f>
        <v>25071</v>
      </c>
      <c r="C345">
        <f>IFERROR(VLOOKUP(Table1[[#This Row],[Kundenr]],Omsætning17[[Kundenr]:[Omsætning]],2,FALSE),"Har ikke købt i 2017 endnu")</f>
        <v>28290</v>
      </c>
      <c r="D345">
        <f>IFERROR(Table1[[#This Row],[Omsætning 17]]-Table1[[#This Row],[Omsætning 16]],"")</f>
        <v>3219</v>
      </c>
      <c r="E345" s="3">
        <f>IFERROR(Table1[[#This Row],[Stigning i kr]]/Table1[[#This Row],[Omsætning 16]],"")</f>
        <v>0.12839535718559292</v>
      </c>
    </row>
    <row r="346" spans="1:5" x14ac:dyDescent="0.3">
      <c r="A346">
        <v>611205</v>
      </c>
      <c r="B346">
        <f>IFERROR(VLOOKUP(Table1[[#This Row],[Kundenr]],Omsætning16[[Kundenr]:[Omsætning]],2,FALSE),"Var ikke kunde i 2016")</f>
        <v>27902</v>
      </c>
      <c r="C346">
        <f>IFERROR(VLOOKUP(Table1[[#This Row],[Kundenr]],Omsætning17[[Kundenr]:[Omsætning]],2,FALSE),"Har ikke købt i 2017 endnu")</f>
        <v>2532</v>
      </c>
      <c r="D346">
        <f>IFERROR(Table1[[#This Row],[Omsætning 17]]-Table1[[#This Row],[Omsætning 16]],"")</f>
        <v>-25370</v>
      </c>
      <c r="E346" s="3">
        <f>IFERROR(Table1[[#This Row],[Stigning i kr]]/Table1[[#This Row],[Omsætning 16]],"")</f>
        <v>-0.90925381693068597</v>
      </c>
    </row>
    <row r="347" spans="1:5" x14ac:dyDescent="0.3">
      <c r="A347">
        <v>611276</v>
      </c>
      <c r="B347">
        <f>IFERROR(VLOOKUP(Table1[[#This Row],[Kundenr]],Omsætning16[[Kundenr]:[Omsætning]],2,FALSE),"Var ikke kunde i 2016")</f>
        <v>9768</v>
      </c>
      <c r="C347">
        <f>IFERROR(VLOOKUP(Table1[[#This Row],[Kundenr]],Omsætning17[[Kundenr]:[Omsætning]],2,FALSE),"Har ikke købt i 2017 endnu")</f>
        <v>24504</v>
      </c>
      <c r="D347">
        <f>IFERROR(Table1[[#This Row],[Omsætning 17]]-Table1[[#This Row],[Omsætning 16]],"")</f>
        <v>14736</v>
      </c>
      <c r="E347" s="3">
        <f>IFERROR(Table1[[#This Row],[Stigning i kr]]/Table1[[#This Row],[Omsætning 16]],"")</f>
        <v>1.5085995085995085</v>
      </c>
    </row>
    <row r="348" spans="1:5" x14ac:dyDescent="0.3">
      <c r="A348">
        <v>613450</v>
      </c>
      <c r="B348">
        <f>IFERROR(VLOOKUP(Table1[[#This Row],[Kundenr]],Omsætning16[[Kundenr]:[Omsætning]],2,FALSE),"Var ikke kunde i 2016")</f>
        <v>3685</v>
      </c>
      <c r="C348">
        <f>IFERROR(VLOOKUP(Table1[[#This Row],[Kundenr]],Omsætning17[[Kundenr]:[Omsætning]],2,FALSE),"Har ikke købt i 2017 endnu")</f>
        <v>21690</v>
      </c>
      <c r="D348">
        <f>IFERROR(Table1[[#This Row],[Omsætning 17]]-Table1[[#This Row],[Omsætning 16]],"")</f>
        <v>18005</v>
      </c>
      <c r="E348" s="3">
        <f>IFERROR(Table1[[#This Row],[Stigning i kr]]/Table1[[#This Row],[Omsætning 16]],"")</f>
        <v>4.8860244233378562</v>
      </c>
    </row>
    <row r="349" spans="1:5" x14ac:dyDescent="0.3">
      <c r="A349">
        <v>617065</v>
      </c>
      <c r="B349">
        <f>IFERROR(VLOOKUP(Table1[[#This Row],[Kundenr]],Omsætning16[[Kundenr]:[Omsætning]],2,FALSE),"Var ikke kunde i 2016")</f>
        <v>1046</v>
      </c>
      <c r="C349">
        <f>IFERROR(VLOOKUP(Table1[[#This Row],[Kundenr]],Omsætning17[[Kundenr]:[Omsætning]],2,FALSE),"Har ikke købt i 2017 endnu")</f>
        <v>18410</v>
      </c>
      <c r="D349">
        <f>IFERROR(Table1[[#This Row],[Omsætning 17]]-Table1[[#This Row],[Omsætning 16]],"")</f>
        <v>17364</v>
      </c>
      <c r="E349" s="3">
        <f>IFERROR(Table1[[#This Row],[Stigning i kr]]/Table1[[#This Row],[Omsætning 16]],"")</f>
        <v>16.600382409177822</v>
      </c>
    </row>
    <row r="350" spans="1:5" x14ac:dyDescent="0.3">
      <c r="A350">
        <v>617218</v>
      </c>
      <c r="B350">
        <f>IFERROR(VLOOKUP(Table1[[#This Row],[Kundenr]],Omsætning16[[Kundenr]:[Omsætning]],2,FALSE),"Var ikke kunde i 2016")</f>
        <v>21860</v>
      </c>
      <c r="C350">
        <f>IFERROR(VLOOKUP(Table1[[#This Row],[Kundenr]],Omsætning17[[Kundenr]:[Omsætning]],2,FALSE),"Har ikke købt i 2017 endnu")</f>
        <v>14784</v>
      </c>
      <c r="D350">
        <f>IFERROR(Table1[[#This Row],[Omsætning 17]]-Table1[[#This Row],[Omsætning 16]],"")</f>
        <v>-7076</v>
      </c>
      <c r="E350" s="3">
        <f>IFERROR(Table1[[#This Row],[Stigning i kr]]/Table1[[#This Row],[Omsætning 16]],"")</f>
        <v>-0.32369624885635867</v>
      </c>
    </row>
    <row r="351" spans="1:5" x14ac:dyDescent="0.3">
      <c r="A351">
        <v>621424</v>
      </c>
      <c r="B351">
        <f>IFERROR(VLOOKUP(Table1[[#This Row],[Kundenr]],Omsætning16[[Kundenr]:[Omsætning]],2,FALSE),"Var ikke kunde i 2016")</f>
        <v>1755</v>
      </c>
      <c r="C351">
        <f>IFERROR(VLOOKUP(Table1[[#This Row],[Kundenr]],Omsætning17[[Kundenr]:[Omsætning]],2,FALSE),"Har ikke købt i 2017 endnu")</f>
        <v>10481</v>
      </c>
      <c r="D351">
        <f>IFERROR(Table1[[#This Row],[Omsætning 17]]-Table1[[#This Row],[Omsætning 16]],"")</f>
        <v>8726</v>
      </c>
      <c r="E351" s="3">
        <f>IFERROR(Table1[[#This Row],[Stigning i kr]]/Table1[[#This Row],[Omsætning 16]],"")</f>
        <v>4.9720797720797725</v>
      </c>
    </row>
    <row r="352" spans="1:5" x14ac:dyDescent="0.3">
      <c r="A352">
        <v>624795</v>
      </c>
      <c r="B352">
        <f>IFERROR(VLOOKUP(Table1[[#This Row],[Kundenr]],Omsætning16[[Kundenr]:[Omsætning]],2,FALSE),"Var ikke kunde i 2016")</f>
        <v>786</v>
      </c>
      <c r="C352">
        <f>IFERROR(VLOOKUP(Table1[[#This Row],[Kundenr]],Omsætning17[[Kundenr]:[Omsætning]],2,FALSE),"Har ikke købt i 2017 endnu")</f>
        <v>13579</v>
      </c>
      <c r="D352">
        <f>IFERROR(Table1[[#This Row],[Omsætning 17]]-Table1[[#This Row],[Omsætning 16]],"")</f>
        <v>12793</v>
      </c>
      <c r="E352" s="3">
        <f>IFERROR(Table1[[#This Row],[Stigning i kr]]/Table1[[#This Row],[Omsætning 16]],"")</f>
        <v>16.276081424936386</v>
      </c>
    </row>
    <row r="353" spans="1:5" x14ac:dyDescent="0.3">
      <c r="A353">
        <v>625801</v>
      </c>
      <c r="B353">
        <f>IFERROR(VLOOKUP(Table1[[#This Row],[Kundenr]],Omsætning16[[Kundenr]:[Omsætning]],2,FALSE),"Var ikke kunde i 2016")</f>
        <v>19940</v>
      </c>
      <c r="C353">
        <f>IFERROR(VLOOKUP(Table1[[#This Row],[Kundenr]],Omsætning17[[Kundenr]:[Omsætning]],2,FALSE),"Har ikke købt i 2017 endnu")</f>
        <v>34121</v>
      </c>
      <c r="D353">
        <f>IFERROR(Table1[[#This Row],[Omsætning 17]]-Table1[[#This Row],[Omsætning 16]],"")</f>
        <v>14181</v>
      </c>
      <c r="E353" s="3">
        <f>IFERROR(Table1[[#This Row],[Stigning i kr]]/Table1[[#This Row],[Omsætning 16]],"")</f>
        <v>0.71118355065195582</v>
      </c>
    </row>
    <row r="354" spans="1:5" x14ac:dyDescent="0.3">
      <c r="A354">
        <v>628255</v>
      </c>
      <c r="B354">
        <f>IFERROR(VLOOKUP(Table1[[#This Row],[Kundenr]],Omsætning16[[Kundenr]:[Omsætning]],2,FALSE),"Var ikke kunde i 2016")</f>
        <v>23779</v>
      </c>
      <c r="C354">
        <f>IFERROR(VLOOKUP(Table1[[#This Row],[Kundenr]],Omsætning17[[Kundenr]:[Omsætning]],2,FALSE),"Har ikke købt i 2017 endnu")</f>
        <v>10052</v>
      </c>
      <c r="D354">
        <f>IFERROR(Table1[[#This Row],[Omsætning 17]]-Table1[[#This Row],[Omsætning 16]],"")</f>
        <v>-13727</v>
      </c>
      <c r="E354" s="3">
        <f>IFERROR(Table1[[#This Row],[Stigning i kr]]/Table1[[#This Row],[Omsætning 16]],"")</f>
        <v>-0.57727406535178094</v>
      </c>
    </row>
    <row r="355" spans="1:5" x14ac:dyDescent="0.3">
      <c r="A355">
        <v>628905</v>
      </c>
      <c r="B355">
        <f>IFERROR(VLOOKUP(Table1[[#This Row],[Kundenr]],Omsætning16[[Kundenr]:[Omsætning]],2,FALSE),"Var ikke kunde i 2016")</f>
        <v>19712</v>
      </c>
      <c r="C355">
        <f>IFERROR(VLOOKUP(Table1[[#This Row],[Kundenr]],Omsætning17[[Kundenr]:[Omsætning]],2,FALSE),"Har ikke købt i 2017 endnu")</f>
        <v>25776</v>
      </c>
      <c r="D355">
        <f>IFERROR(Table1[[#This Row],[Omsætning 17]]-Table1[[#This Row],[Omsætning 16]],"")</f>
        <v>6064</v>
      </c>
      <c r="E355" s="3">
        <f>IFERROR(Table1[[#This Row],[Stigning i kr]]/Table1[[#This Row],[Omsætning 16]],"")</f>
        <v>0.30762987012987014</v>
      </c>
    </row>
    <row r="356" spans="1:5" x14ac:dyDescent="0.3">
      <c r="A356">
        <v>630215</v>
      </c>
      <c r="B356">
        <f>IFERROR(VLOOKUP(Table1[[#This Row],[Kundenr]],Omsætning16[[Kundenr]:[Omsætning]],2,FALSE),"Var ikke kunde i 2016")</f>
        <v>28017</v>
      </c>
      <c r="C356">
        <f>IFERROR(VLOOKUP(Table1[[#This Row],[Kundenr]],Omsætning17[[Kundenr]:[Omsætning]],2,FALSE),"Har ikke købt i 2017 endnu")</f>
        <v>28749</v>
      </c>
      <c r="D356">
        <f>IFERROR(Table1[[#This Row],[Omsætning 17]]-Table1[[#This Row],[Omsætning 16]],"")</f>
        <v>732</v>
      </c>
      <c r="E356" s="3">
        <f>IFERROR(Table1[[#This Row],[Stigning i kr]]/Table1[[#This Row],[Omsætning 16]],"")</f>
        <v>2.6126994324874184E-2</v>
      </c>
    </row>
    <row r="357" spans="1:5" x14ac:dyDescent="0.3">
      <c r="A357">
        <v>630432</v>
      </c>
      <c r="B357">
        <f>IFERROR(VLOOKUP(Table1[[#This Row],[Kundenr]],Omsætning16[[Kundenr]:[Omsætning]],2,FALSE),"Var ikke kunde i 2016")</f>
        <v>5836</v>
      </c>
      <c r="C357">
        <f>IFERROR(VLOOKUP(Table1[[#This Row],[Kundenr]],Omsætning17[[Kundenr]:[Omsætning]],2,FALSE),"Har ikke købt i 2017 endnu")</f>
        <v>33076</v>
      </c>
      <c r="D357">
        <f>IFERROR(Table1[[#This Row],[Omsætning 17]]-Table1[[#This Row],[Omsætning 16]],"")</f>
        <v>27240</v>
      </c>
      <c r="E357" s="3">
        <f>IFERROR(Table1[[#This Row],[Stigning i kr]]/Table1[[#This Row],[Omsætning 16]],"")</f>
        <v>4.6675805346127488</v>
      </c>
    </row>
    <row r="358" spans="1:5" x14ac:dyDescent="0.3">
      <c r="A358">
        <v>631612</v>
      </c>
      <c r="B358">
        <f>IFERROR(VLOOKUP(Table1[[#This Row],[Kundenr]],Omsætning16[[Kundenr]:[Omsætning]],2,FALSE),"Var ikke kunde i 2016")</f>
        <v>4508</v>
      </c>
      <c r="C358">
        <f>IFERROR(VLOOKUP(Table1[[#This Row],[Kundenr]],Omsætning17[[Kundenr]:[Omsætning]],2,FALSE),"Har ikke købt i 2017 endnu")</f>
        <v>21063</v>
      </c>
      <c r="D358">
        <f>IFERROR(Table1[[#This Row],[Omsætning 17]]-Table1[[#This Row],[Omsætning 16]],"")</f>
        <v>16555</v>
      </c>
      <c r="E358" s="3">
        <f>IFERROR(Table1[[#This Row],[Stigning i kr]]/Table1[[#This Row],[Omsætning 16]],"")</f>
        <v>3.6723602484472049</v>
      </c>
    </row>
    <row r="359" spans="1:5" x14ac:dyDescent="0.3">
      <c r="A359">
        <v>631811</v>
      </c>
      <c r="B359">
        <f>IFERROR(VLOOKUP(Table1[[#This Row],[Kundenr]],Omsætning16[[Kundenr]:[Omsætning]],2,FALSE),"Var ikke kunde i 2016")</f>
        <v>15919</v>
      </c>
      <c r="C359">
        <f>IFERROR(VLOOKUP(Table1[[#This Row],[Kundenr]],Omsætning17[[Kundenr]:[Omsætning]],2,FALSE),"Har ikke købt i 2017 endnu")</f>
        <v>18123</v>
      </c>
      <c r="D359">
        <f>IFERROR(Table1[[#This Row],[Omsætning 17]]-Table1[[#This Row],[Omsætning 16]],"")</f>
        <v>2204</v>
      </c>
      <c r="E359" s="3">
        <f>IFERROR(Table1[[#This Row],[Stigning i kr]]/Table1[[#This Row],[Omsætning 16]],"")</f>
        <v>0.13845090772033419</v>
      </c>
    </row>
    <row r="360" spans="1:5" x14ac:dyDescent="0.3">
      <c r="A360">
        <v>631840</v>
      </c>
      <c r="B360">
        <f>IFERROR(VLOOKUP(Table1[[#This Row],[Kundenr]],Omsætning16[[Kundenr]:[Omsætning]],2,FALSE),"Var ikke kunde i 2016")</f>
        <v>8989</v>
      </c>
      <c r="C360">
        <f>IFERROR(VLOOKUP(Table1[[#This Row],[Kundenr]],Omsætning17[[Kundenr]:[Omsætning]],2,FALSE),"Har ikke købt i 2017 endnu")</f>
        <v>20823</v>
      </c>
      <c r="D360">
        <f>IFERROR(Table1[[#This Row],[Omsætning 17]]-Table1[[#This Row],[Omsætning 16]],"")</f>
        <v>11834</v>
      </c>
      <c r="E360" s="3">
        <f>IFERROR(Table1[[#This Row],[Stigning i kr]]/Table1[[#This Row],[Omsætning 16]],"")</f>
        <v>1.3164979419290244</v>
      </c>
    </row>
    <row r="361" spans="1:5" x14ac:dyDescent="0.3">
      <c r="A361">
        <v>633069</v>
      </c>
      <c r="B361">
        <f>IFERROR(VLOOKUP(Table1[[#This Row],[Kundenr]],Omsætning16[[Kundenr]:[Omsætning]],2,FALSE),"Var ikke kunde i 2016")</f>
        <v>16905</v>
      </c>
      <c r="C361">
        <f>IFERROR(VLOOKUP(Table1[[#This Row],[Kundenr]],Omsætning17[[Kundenr]:[Omsætning]],2,FALSE),"Har ikke købt i 2017 endnu")</f>
        <v>20597</v>
      </c>
      <c r="D361">
        <f>IFERROR(Table1[[#This Row],[Omsætning 17]]-Table1[[#This Row],[Omsætning 16]],"")</f>
        <v>3692</v>
      </c>
      <c r="E361" s="3">
        <f>IFERROR(Table1[[#This Row],[Stigning i kr]]/Table1[[#This Row],[Omsætning 16]],"")</f>
        <v>0.2183969239869861</v>
      </c>
    </row>
    <row r="362" spans="1:5" x14ac:dyDescent="0.3">
      <c r="A362">
        <v>633737</v>
      </c>
      <c r="B362">
        <f>IFERROR(VLOOKUP(Table1[[#This Row],[Kundenr]],Omsætning16[[Kundenr]:[Omsætning]],2,FALSE),"Var ikke kunde i 2016")</f>
        <v>14753</v>
      </c>
      <c r="C362">
        <f>IFERROR(VLOOKUP(Table1[[#This Row],[Kundenr]],Omsætning17[[Kundenr]:[Omsætning]],2,FALSE),"Har ikke købt i 2017 endnu")</f>
        <v>16892</v>
      </c>
      <c r="D362">
        <f>IFERROR(Table1[[#This Row],[Omsætning 17]]-Table1[[#This Row],[Omsætning 16]],"")</f>
        <v>2139</v>
      </c>
      <c r="E362" s="3">
        <f>IFERROR(Table1[[#This Row],[Stigning i kr]]/Table1[[#This Row],[Omsætning 16]],"")</f>
        <v>0.14498746017759101</v>
      </c>
    </row>
    <row r="363" spans="1:5" x14ac:dyDescent="0.3">
      <c r="A363">
        <v>634111</v>
      </c>
      <c r="B363">
        <f>IFERROR(VLOOKUP(Table1[[#This Row],[Kundenr]],Omsætning16[[Kundenr]:[Omsætning]],2,FALSE),"Var ikke kunde i 2016")</f>
        <v>18163</v>
      </c>
      <c r="C363">
        <f>IFERROR(VLOOKUP(Table1[[#This Row],[Kundenr]],Omsætning17[[Kundenr]:[Omsætning]],2,FALSE),"Har ikke købt i 2017 endnu")</f>
        <v>24926</v>
      </c>
      <c r="D363">
        <f>IFERROR(Table1[[#This Row],[Omsætning 17]]-Table1[[#This Row],[Omsætning 16]],"")</f>
        <v>6763</v>
      </c>
      <c r="E363" s="3">
        <f>IFERROR(Table1[[#This Row],[Stigning i kr]]/Table1[[#This Row],[Omsætning 16]],"")</f>
        <v>0.37235038264603865</v>
      </c>
    </row>
    <row r="364" spans="1:5" x14ac:dyDescent="0.3">
      <c r="A364">
        <v>635008</v>
      </c>
      <c r="B364">
        <f>IFERROR(VLOOKUP(Table1[[#This Row],[Kundenr]],Omsætning16[[Kundenr]:[Omsætning]],2,FALSE),"Var ikke kunde i 2016")</f>
        <v>20940</v>
      </c>
      <c r="C364">
        <f>IFERROR(VLOOKUP(Table1[[#This Row],[Kundenr]],Omsætning17[[Kundenr]:[Omsætning]],2,FALSE),"Har ikke købt i 2017 endnu")</f>
        <v>10727</v>
      </c>
      <c r="D364">
        <f>IFERROR(Table1[[#This Row],[Omsætning 17]]-Table1[[#This Row],[Omsætning 16]],"")</f>
        <v>-10213</v>
      </c>
      <c r="E364" s="3">
        <f>IFERROR(Table1[[#This Row],[Stigning i kr]]/Table1[[#This Row],[Omsætning 16]],"")</f>
        <v>-0.48772683858643745</v>
      </c>
    </row>
    <row r="365" spans="1:5" x14ac:dyDescent="0.3">
      <c r="A365">
        <v>635302</v>
      </c>
      <c r="B365">
        <f>IFERROR(VLOOKUP(Table1[[#This Row],[Kundenr]],Omsætning16[[Kundenr]:[Omsætning]],2,FALSE),"Var ikke kunde i 2016")</f>
        <v>26599</v>
      </c>
      <c r="C365">
        <f>IFERROR(VLOOKUP(Table1[[#This Row],[Kundenr]],Omsætning17[[Kundenr]:[Omsætning]],2,FALSE),"Har ikke købt i 2017 endnu")</f>
        <v>32385</v>
      </c>
      <c r="D365">
        <f>IFERROR(Table1[[#This Row],[Omsætning 17]]-Table1[[#This Row],[Omsætning 16]],"")</f>
        <v>5786</v>
      </c>
      <c r="E365" s="3">
        <f>IFERROR(Table1[[#This Row],[Stigning i kr]]/Table1[[#This Row],[Omsætning 16]],"")</f>
        <v>0.21752697469829693</v>
      </c>
    </row>
    <row r="366" spans="1:5" x14ac:dyDescent="0.3">
      <c r="A366">
        <v>635351</v>
      </c>
      <c r="B366">
        <f>IFERROR(VLOOKUP(Table1[[#This Row],[Kundenr]],Omsætning16[[Kundenr]:[Omsætning]],2,FALSE),"Var ikke kunde i 2016")</f>
        <v>27036</v>
      </c>
      <c r="C366">
        <f>IFERROR(VLOOKUP(Table1[[#This Row],[Kundenr]],Omsætning17[[Kundenr]:[Omsætning]],2,FALSE),"Har ikke købt i 2017 endnu")</f>
        <v>31875</v>
      </c>
      <c r="D366">
        <f>IFERROR(Table1[[#This Row],[Omsætning 17]]-Table1[[#This Row],[Omsætning 16]],"")</f>
        <v>4839</v>
      </c>
      <c r="E366" s="3">
        <f>IFERROR(Table1[[#This Row],[Stigning i kr]]/Table1[[#This Row],[Omsætning 16]],"")</f>
        <v>0.17898357745228585</v>
      </c>
    </row>
    <row r="367" spans="1:5" x14ac:dyDescent="0.3">
      <c r="A367">
        <v>635786</v>
      </c>
      <c r="B367">
        <f>IFERROR(VLOOKUP(Table1[[#This Row],[Kundenr]],Omsætning16[[Kundenr]:[Omsætning]],2,FALSE),"Var ikke kunde i 2016")</f>
        <v>4562</v>
      </c>
      <c r="C367">
        <f>IFERROR(VLOOKUP(Table1[[#This Row],[Kundenr]],Omsætning17[[Kundenr]:[Omsætning]],2,FALSE),"Har ikke købt i 2017 endnu")</f>
        <v>21711</v>
      </c>
      <c r="D367">
        <f>IFERROR(Table1[[#This Row],[Omsætning 17]]-Table1[[#This Row],[Omsætning 16]],"")</f>
        <v>17149</v>
      </c>
      <c r="E367" s="3">
        <f>IFERROR(Table1[[#This Row],[Stigning i kr]]/Table1[[#This Row],[Omsætning 16]],"")</f>
        <v>3.7590968873301183</v>
      </c>
    </row>
    <row r="368" spans="1:5" x14ac:dyDescent="0.3">
      <c r="A368">
        <v>636244</v>
      </c>
      <c r="B368">
        <f>IFERROR(VLOOKUP(Table1[[#This Row],[Kundenr]],Omsætning16[[Kundenr]:[Omsætning]],2,FALSE),"Var ikke kunde i 2016")</f>
        <v>16307</v>
      </c>
      <c r="C368" t="str">
        <f>IFERROR(VLOOKUP(Table1[[#This Row],[Kundenr]],Omsætning17[[Kundenr]:[Omsætning]],2,FALSE),"Har ikke købt i 2017 endnu")</f>
        <v>Har ikke købt i 2017 endnu</v>
      </c>
      <c r="D368" t="str">
        <f>IFERROR(Table1[[#This Row],[Omsætning 17]]-Table1[[#This Row],[Omsætning 16]],"")</f>
        <v/>
      </c>
      <c r="E368" s="3" t="str">
        <f>IFERROR(Table1[[#This Row],[Stigning i kr]]/Table1[[#This Row],[Omsætning 16]],"")</f>
        <v/>
      </c>
    </row>
    <row r="369" spans="1:5" x14ac:dyDescent="0.3">
      <c r="A369">
        <v>636836</v>
      </c>
      <c r="B369">
        <f>IFERROR(VLOOKUP(Table1[[#This Row],[Kundenr]],Omsætning16[[Kundenr]:[Omsætning]],2,FALSE),"Var ikke kunde i 2016")</f>
        <v>6351</v>
      </c>
      <c r="C369">
        <f>IFERROR(VLOOKUP(Table1[[#This Row],[Kundenr]],Omsætning17[[Kundenr]:[Omsætning]],2,FALSE),"Har ikke købt i 2017 endnu")</f>
        <v>14003</v>
      </c>
      <c r="D369">
        <f>IFERROR(Table1[[#This Row],[Omsætning 17]]-Table1[[#This Row],[Omsætning 16]],"")</f>
        <v>7652</v>
      </c>
      <c r="E369" s="3">
        <f>IFERROR(Table1[[#This Row],[Stigning i kr]]/Table1[[#This Row],[Omsætning 16]],"")</f>
        <v>1.2048496299795308</v>
      </c>
    </row>
    <row r="370" spans="1:5" x14ac:dyDescent="0.3">
      <c r="A370">
        <v>637493</v>
      </c>
      <c r="B370">
        <f>IFERROR(VLOOKUP(Table1[[#This Row],[Kundenr]],Omsætning16[[Kundenr]:[Omsætning]],2,FALSE),"Var ikke kunde i 2016")</f>
        <v>23886</v>
      </c>
      <c r="C370">
        <f>IFERROR(VLOOKUP(Table1[[#This Row],[Kundenr]],Omsætning17[[Kundenr]:[Omsætning]],2,FALSE),"Har ikke købt i 2017 endnu")</f>
        <v>26995</v>
      </c>
      <c r="D370">
        <f>IFERROR(Table1[[#This Row],[Omsætning 17]]-Table1[[#This Row],[Omsætning 16]],"")</f>
        <v>3109</v>
      </c>
      <c r="E370" s="3">
        <f>IFERROR(Table1[[#This Row],[Stigning i kr]]/Table1[[#This Row],[Omsætning 16]],"")</f>
        <v>0.13015992631667087</v>
      </c>
    </row>
    <row r="371" spans="1:5" x14ac:dyDescent="0.3">
      <c r="A371">
        <v>638657</v>
      </c>
      <c r="B371">
        <f>IFERROR(VLOOKUP(Table1[[#This Row],[Kundenr]],Omsætning16[[Kundenr]:[Omsætning]],2,FALSE),"Var ikke kunde i 2016")</f>
        <v>5555</v>
      </c>
      <c r="C371">
        <f>IFERROR(VLOOKUP(Table1[[#This Row],[Kundenr]],Omsætning17[[Kundenr]:[Omsætning]],2,FALSE),"Har ikke købt i 2017 endnu")</f>
        <v>18574</v>
      </c>
      <c r="D371">
        <f>IFERROR(Table1[[#This Row],[Omsætning 17]]-Table1[[#This Row],[Omsætning 16]],"")</f>
        <v>13019</v>
      </c>
      <c r="E371" s="3">
        <f>IFERROR(Table1[[#This Row],[Stigning i kr]]/Table1[[#This Row],[Omsætning 16]],"")</f>
        <v>2.3436543654365436</v>
      </c>
    </row>
    <row r="372" spans="1:5" x14ac:dyDescent="0.3">
      <c r="A372">
        <v>644095</v>
      </c>
      <c r="B372">
        <f>IFERROR(VLOOKUP(Table1[[#This Row],[Kundenr]],Omsætning16[[Kundenr]:[Omsætning]],2,FALSE),"Var ikke kunde i 2016")</f>
        <v>16712</v>
      </c>
      <c r="C372">
        <f>IFERROR(VLOOKUP(Table1[[#This Row],[Kundenr]],Omsætning17[[Kundenr]:[Omsætning]],2,FALSE),"Har ikke købt i 2017 endnu")</f>
        <v>27581</v>
      </c>
      <c r="D372">
        <f>IFERROR(Table1[[#This Row],[Omsætning 17]]-Table1[[#This Row],[Omsætning 16]],"")</f>
        <v>10869</v>
      </c>
      <c r="E372" s="3">
        <f>IFERROR(Table1[[#This Row],[Stigning i kr]]/Table1[[#This Row],[Omsætning 16]],"")</f>
        <v>0.65037099090473915</v>
      </c>
    </row>
    <row r="373" spans="1:5" x14ac:dyDescent="0.3">
      <c r="A373">
        <v>644259</v>
      </c>
      <c r="B373">
        <f>IFERROR(VLOOKUP(Table1[[#This Row],[Kundenr]],Omsætning16[[Kundenr]:[Omsætning]],2,FALSE),"Var ikke kunde i 2016")</f>
        <v>4658</v>
      </c>
      <c r="C373">
        <f>IFERROR(VLOOKUP(Table1[[#This Row],[Kundenr]],Omsætning17[[Kundenr]:[Omsætning]],2,FALSE),"Har ikke købt i 2017 endnu")</f>
        <v>28280</v>
      </c>
      <c r="D373">
        <f>IFERROR(Table1[[#This Row],[Omsætning 17]]-Table1[[#This Row],[Omsætning 16]],"")</f>
        <v>23622</v>
      </c>
      <c r="E373" s="3">
        <f>IFERROR(Table1[[#This Row],[Stigning i kr]]/Table1[[#This Row],[Omsætning 16]],"")</f>
        <v>5.0712752254186348</v>
      </c>
    </row>
    <row r="374" spans="1:5" x14ac:dyDescent="0.3">
      <c r="A374">
        <v>644737</v>
      </c>
      <c r="B374">
        <f>IFERROR(VLOOKUP(Table1[[#This Row],[Kundenr]],Omsætning16[[Kundenr]:[Omsætning]],2,FALSE),"Var ikke kunde i 2016")</f>
        <v>15492</v>
      </c>
      <c r="C374">
        <f>IFERROR(VLOOKUP(Table1[[#This Row],[Kundenr]],Omsætning17[[Kundenr]:[Omsætning]],2,FALSE),"Har ikke købt i 2017 endnu")</f>
        <v>31598</v>
      </c>
      <c r="D374">
        <f>IFERROR(Table1[[#This Row],[Omsætning 17]]-Table1[[#This Row],[Omsætning 16]],"")</f>
        <v>16106</v>
      </c>
      <c r="E374" s="3">
        <f>IFERROR(Table1[[#This Row],[Stigning i kr]]/Table1[[#This Row],[Omsætning 16]],"")</f>
        <v>1.0396333591531113</v>
      </c>
    </row>
    <row r="375" spans="1:5" x14ac:dyDescent="0.3">
      <c r="A375">
        <v>645383</v>
      </c>
      <c r="B375">
        <f>IFERROR(VLOOKUP(Table1[[#This Row],[Kundenr]],Omsætning16[[Kundenr]:[Omsætning]],2,FALSE),"Var ikke kunde i 2016")</f>
        <v>3199</v>
      </c>
      <c r="C375">
        <f>IFERROR(VLOOKUP(Table1[[#This Row],[Kundenr]],Omsætning17[[Kundenr]:[Omsætning]],2,FALSE),"Har ikke købt i 2017 endnu")</f>
        <v>27746</v>
      </c>
      <c r="D375">
        <f>IFERROR(Table1[[#This Row],[Omsætning 17]]-Table1[[#This Row],[Omsætning 16]],"")</f>
        <v>24547</v>
      </c>
      <c r="E375" s="3">
        <f>IFERROR(Table1[[#This Row],[Stigning i kr]]/Table1[[#This Row],[Omsætning 16]],"")</f>
        <v>7.6733354173179116</v>
      </c>
    </row>
    <row r="376" spans="1:5" x14ac:dyDescent="0.3">
      <c r="A376">
        <v>646579</v>
      </c>
      <c r="B376">
        <f>IFERROR(VLOOKUP(Table1[[#This Row],[Kundenr]],Omsætning16[[Kundenr]:[Omsætning]],2,FALSE),"Var ikke kunde i 2016")</f>
        <v>795</v>
      </c>
      <c r="C376">
        <f>IFERROR(VLOOKUP(Table1[[#This Row],[Kundenr]],Omsætning17[[Kundenr]:[Omsætning]],2,FALSE),"Har ikke købt i 2017 endnu")</f>
        <v>19475</v>
      </c>
      <c r="D376">
        <f>IFERROR(Table1[[#This Row],[Omsætning 17]]-Table1[[#This Row],[Omsætning 16]],"")</f>
        <v>18680</v>
      </c>
      <c r="E376" s="3">
        <f>IFERROR(Table1[[#This Row],[Stigning i kr]]/Table1[[#This Row],[Omsætning 16]],"")</f>
        <v>23.49685534591195</v>
      </c>
    </row>
    <row r="377" spans="1:5" x14ac:dyDescent="0.3">
      <c r="A377">
        <v>647516</v>
      </c>
      <c r="B377">
        <f>IFERROR(VLOOKUP(Table1[[#This Row],[Kundenr]],Omsætning16[[Kundenr]:[Omsætning]],2,FALSE),"Var ikke kunde i 2016")</f>
        <v>6711</v>
      </c>
      <c r="C377">
        <f>IFERROR(VLOOKUP(Table1[[#This Row],[Kundenr]],Omsætning17[[Kundenr]:[Omsætning]],2,FALSE),"Har ikke købt i 2017 endnu")</f>
        <v>3227</v>
      </c>
      <c r="D377">
        <f>IFERROR(Table1[[#This Row],[Omsætning 17]]-Table1[[#This Row],[Omsætning 16]],"")</f>
        <v>-3484</v>
      </c>
      <c r="E377" s="3">
        <f>IFERROR(Table1[[#This Row],[Stigning i kr]]/Table1[[#This Row],[Omsætning 16]],"")</f>
        <v>-0.51914766800774848</v>
      </c>
    </row>
    <row r="378" spans="1:5" x14ac:dyDescent="0.3">
      <c r="A378">
        <v>648294</v>
      </c>
      <c r="B378">
        <f>IFERROR(VLOOKUP(Table1[[#This Row],[Kundenr]],Omsætning16[[Kundenr]:[Omsætning]],2,FALSE),"Var ikke kunde i 2016")</f>
        <v>13637</v>
      </c>
      <c r="C378">
        <f>IFERROR(VLOOKUP(Table1[[#This Row],[Kundenr]],Omsætning17[[Kundenr]:[Omsætning]],2,FALSE),"Har ikke købt i 2017 endnu")</f>
        <v>32212</v>
      </c>
      <c r="D378">
        <f>IFERROR(Table1[[#This Row],[Omsætning 17]]-Table1[[#This Row],[Omsætning 16]],"")</f>
        <v>18575</v>
      </c>
      <c r="E378" s="3">
        <f>IFERROR(Table1[[#This Row],[Stigning i kr]]/Table1[[#This Row],[Omsætning 16]],"")</f>
        <v>1.3621031018552467</v>
      </c>
    </row>
    <row r="379" spans="1:5" x14ac:dyDescent="0.3">
      <c r="A379">
        <v>648317</v>
      </c>
      <c r="B379">
        <f>IFERROR(VLOOKUP(Table1[[#This Row],[Kundenr]],Omsætning16[[Kundenr]:[Omsætning]],2,FALSE),"Var ikke kunde i 2016")</f>
        <v>28685</v>
      </c>
      <c r="C379">
        <f>IFERROR(VLOOKUP(Table1[[#This Row],[Kundenr]],Omsætning17[[Kundenr]:[Omsætning]],2,FALSE),"Har ikke købt i 2017 endnu")</f>
        <v>21256</v>
      </c>
      <c r="D379">
        <f>IFERROR(Table1[[#This Row],[Omsætning 17]]-Table1[[#This Row],[Omsætning 16]],"")</f>
        <v>-7429</v>
      </c>
      <c r="E379" s="3">
        <f>IFERROR(Table1[[#This Row],[Stigning i kr]]/Table1[[#This Row],[Omsætning 16]],"")</f>
        <v>-0.2589855325082796</v>
      </c>
    </row>
    <row r="380" spans="1:5" x14ac:dyDescent="0.3">
      <c r="A380">
        <v>649684</v>
      </c>
      <c r="B380">
        <f>IFERROR(VLOOKUP(Table1[[#This Row],[Kundenr]],Omsætning16[[Kundenr]:[Omsætning]],2,FALSE),"Var ikke kunde i 2016")</f>
        <v>8695</v>
      </c>
      <c r="C380">
        <f>IFERROR(VLOOKUP(Table1[[#This Row],[Kundenr]],Omsætning17[[Kundenr]:[Omsætning]],2,FALSE),"Har ikke købt i 2017 endnu")</f>
        <v>21419</v>
      </c>
      <c r="D380">
        <f>IFERROR(Table1[[#This Row],[Omsætning 17]]-Table1[[#This Row],[Omsætning 16]],"")</f>
        <v>12724</v>
      </c>
      <c r="E380" s="3">
        <f>IFERROR(Table1[[#This Row],[Stigning i kr]]/Table1[[#This Row],[Omsætning 16]],"")</f>
        <v>1.4633697527314549</v>
      </c>
    </row>
    <row r="381" spans="1:5" x14ac:dyDescent="0.3">
      <c r="A381">
        <v>650932</v>
      </c>
      <c r="B381">
        <f>IFERROR(VLOOKUP(Table1[[#This Row],[Kundenr]],Omsætning16[[Kundenr]:[Omsætning]],2,FALSE),"Var ikke kunde i 2016")</f>
        <v>21000</v>
      </c>
      <c r="C381">
        <f>IFERROR(VLOOKUP(Table1[[#This Row],[Kundenr]],Omsætning17[[Kundenr]:[Omsætning]],2,FALSE),"Har ikke købt i 2017 endnu")</f>
        <v>5618</v>
      </c>
      <c r="D381">
        <f>IFERROR(Table1[[#This Row],[Omsætning 17]]-Table1[[#This Row],[Omsætning 16]],"")</f>
        <v>-15382</v>
      </c>
      <c r="E381" s="3">
        <f>IFERROR(Table1[[#This Row],[Stigning i kr]]/Table1[[#This Row],[Omsætning 16]],"")</f>
        <v>-0.7324761904761905</v>
      </c>
    </row>
    <row r="382" spans="1:5" x14ac:dyDescent="0.3">
      <c r="A382">
        <v>653392</v>
      </c>
      <c r="B382">
        <f>IFERROR(VLOOKUP(Table1[[#This Row],[Kundenr]],Omsætning16[[Kundenr]:[Omsætning]],2,FALSE),"Var ikke kunde i 2016")</f>
        <v>27151</v>
      </c>
      <c r="C382">
        <f>IFERROR(VLOOKUP(Table1[[#This Row],[Kundenr]],Omsætning17[[Kundenr]:[Omsætning]],2,FALSE),"Har ikke købt i 2017 endnu")</f>
        <v>19694</v>
      </c>
      <c r="D382">
        <f>IFERROR(Table1[[#This Row],[Omsætning 17]]-Table1[[#This Row],[Omsætning 16]],"")</f>
        <v>-7457</v>
      </c>
      <c r="E382" s="3">
        <f>IFERROR(Table1[[#This Row],[Stigning i kr]]/Table1[[#This Row],[Omsætning 16]],"")</f>
        <v>-0.27464918419211076</v>
      </c>
    </row>
    <row r="383" spans="1:5" x14ac:dyDescent="0.3">
      <c r="A383">
        <v>653528</v>
      </c>
      <c r="B383">
        <f>IFERROR(VLOOKUP(Table1[[#This Row],[Kundenr]],Omsætning16[[Kundenr]:[Omsætning]],2,FALSE),"Var ikke kunde i 2016")</f>
        <v>9578</v>
      </c>
      <c r="C383">
        <f>IFERROR(VLOOKUP(Table1[[#This Row],[Kundenr]],Omsætning17[[Kundenr]:[Omsætning]],2,FALSE),"Har ikke købt i 2017 endnu")</f>
        <v>16843</v>
      </c>
      <c r="D383">
        <f>IFERROR(Table1[[#This Row],[Omsætning 17]]-Table1[[#This Row],[Omsætning 16]],"")</f>
        <v>7265</v>
      </c>
      <c r="E383" s="3">
        <f>IFERROR(Table1[[#This Row],[Stigning i kr]]/Table1[[#This Row],[Omsætning 16]],"")</f>
        <v>0.75850908331593236</v>
      </c>
    </row>
    <row r="384" spans="1:5" x14ac:dyDescent="0.3">
      <c r="A384">
        <v>654539</v>
      </c>
      <c r="B384">
        <f>IFERROR(VLOOKUP(Table1[[#This Row],[Kundenr]],Omsætning16[[Kundenr]:[Omsætning]],2,FALSE),"Var ikke kunde i 2016")</f>
        <v>2322</v>
      </c>
      <c r="C384">
        <f>IFERROR(VLOOKUP(Table1[[#This Row],[Kundenr]],Omsætning17[[Kundenr]:[Omsætning]],2,FALSE),"Har ikke købt i 2017 endnu")</f>
        <v>19602</v>
      </c>
      <c r="D384">
        <f>IFERROR(Table1[[#This Row],[Omsætning 17]]-Table1[[#This Row],[Omsætning 16]],"")</f>
        <v>17280</v>
      </c>
      <c r="E384" s="3">
        <f>IFERROR(Table1[[#This Row],[Stigning i kr]]/Table1[[#This Row],[Omsætning 16]],"")</f>
        <v>7.441860465116279</v>
      </c>
    </row>
    <row r="385" spans="1:5" x14ac:dyDescent="0.3">
      <c r="A385">
        <v>657221</v>
      </c>
      <c r="B385">
        <f>IFERROR(VLOOKUP(Table1[[#This Row],[Kundenr]],Omsætning16[[Kundenr]:[Omsætning]],2,FALSE),"Var ikke kunde i 2016")</f>
        <v>26794</v>
      </c>
      <c r="C385">
        <f>IFERROR(VLOOKUP(Table1[[#This Row],[Kundenr]],Omsætning17[[Kundenr]:[Omsætning]],2,FALSE),"Har ikke købt i 2017 endnu")</f>
        <v>15468</v>
      </c>
      <c r="D385">
        <f>IFERROR(Table1[[#This Row],[Omsætning 17]]-Table1[[#This Row],[Omsætning 16]],"")</f>
        <v>-11326</v>
      </c>
      <c r="E385" s="3">
        <f>IFERROR(Table1[[#This Row],[Stigning i kr]]/Table1[[#This Row],[Omsætning 16]],"")</f>
        <v>-0.42270657609912665</v>
      </c>
    </row>
    <row r="386" spans="1:5" x14ac:dyDescent="0.3">
      <c r="A386">
        <v>658107</v>
      </c>
      <c r="B386">
        <f>IFERROR(VLOOKUP(Table1[[#This Row],[Kundenr]],Omsætning16[[Kundenr]:[Omsætning]],2,FALSE),"Var ikke kunde i 2016")</f>
        <v>20378</v>
      </c>
      <c r="C386">
        <f>IFERROR(VLOOKUP(Table1[[#This Row],[Kundenr]],Omsætning17[[Kundenr]:[Omsætning]],2,FALSE),"Har ikke købt i 2017 endnu")</f>
        <v>2948</v>
      </c>
      <c r="D386">
        <f>IFERROR(Table1[[#This Row],[Omsætning 17]]-Table1[[#This Row],[Omsætning 16]],"")</f>
        <v>-17430</v>
      </c>
      <c r="E386" s="3">
        <f>IFERROR(Table1[[#This Row],[Stigning i kr]]/Table1[[#This Row],[Omsætning 16]],"")</f>
        <v>-0.85533418392383942</v>
      </c>
    </row>
    <row r="387" spans="1:5" x14ac:dyDescent="0.3">
      <c r="A387">
        <v>658622</v>
      </c>
      <c r="B387">
        <f>IFERROR(VLOOKUP(Table1[[#This Row],[Kundenr]],Omsætning16[[Kundenr]:[Omsætning]],2,FALSE),"Var ikke kunde i 2016")</f>
        <v>15575</v>
      </c>
      <c r="C387">
        <f>IFERROR(VLOOKUP(Table1[[#This Row],[Kundenr]],Omsætning17[[Kundenr]:[Omsætning]],2,FALSE),"Har ikke købt i 2017 endnu")</f>
        <v>30419</v>
      </c>
      <c r="D387">
        <f>IFERROR(Table1[[#This Row],[Omsætning 17]]-Table1[[#This Row],[Omsætning 16]],"")</f>
        <v>14844</v>
      </c>
      <c r="E387" s="3">
        <f>IFERROR(Table1[[#This Row],[Stigning i kr]]/Table1[[#This Row],[Omsætning 16]],"")</f>
        <v>0.9530658105939005</v>
      </c>
    </row>
    <row r="388" spans="1:5" x14ac:dyDescent="0.3">
      <c r="A388">
        <v>659223</v>
      </c>
      <c r="B388">
        <f>IFERROR(VLOOKUP(Table1[[#This Row],[Kundenr]],Omsætning16[[Kundenr]:[Omsætning]],2,FALSE),"Var ikke kunde i 2016")</f>
        <v>16971</v>
      </c>
      <c r="C388">
        <f>IFERROR(VLOOKUP(Table1[[#This Row],[Kundenr]],Omsætning17[[Kundenr]:[Omsætning]],2,FALSE),"Har ikke købt i 2017 endnu")</f>
        <v>30540</v>
      </c>
      <c r="D388">
        <f>IFERROR(Table1[[#This Row],[Omsætning 17]]-Table1[[#This Row],[Omsætning 16]],"")</f>
        <v>13569</v>
      </c>
      <c r="E388" s="3">
        <f>IFERROR(Table1[[#This Row],[Stigning i kr]]/Table1[[#This Row],[Omsætning 16]],"")</f>
        <v>0.79954039243415242</v>
      </c>
    </row>
    <row r="389" spans="1:5" x14ac:dyDescent="0.3">
      <c r="A389">
        <v>659245</v>
      </c>
      <c r="B389">
        <f>IFERROR(VLOOKUP(Table1[[#This Row],[Kundenr]],Omsætning16[[Kundenr]:[Omsætning]],2,FALSE),"Var ikke kunde i 2016")</f>
        <v>8053</v>
      </c>
      <c r="C389">
        <f>IFERROR(VLOOKUP(Table1[[#This Row],[Kundenr]],Omsætning17[[Kundenr]:[Omsætning]],2,FALSE),"Har ikke købt i 2017 endnu")</f>
        <v>21403</v>
      </c>
      <c r="D389">
        <f>IFERROR(Table1[[#This Row],[Omsætning 17]]-Table1[[#This Row],[Omsætning 16]],"")</f>
        <v>13350</v>
      </c>
      <c r="E389" s="3">
        <f>IFERROR(Table1[[#This Row],[Stigning i kr]]/Table1[[#This Row],[Omsætning 16]],"")</f>
        <v>1.657767291692537</v>
      </c>
    </row>
    <row r="390" spans="1:5" x14ac:dyDescent="0.3">
      <c r="A390">
        <v>660280</v>
      </c>
      <c r="B390">
        <f>IFERROR(VLOOKUP(Table1[[#This Row],[Kundenr]],Omsætning16[[Kundenr]:[Omsætning]],2,FALSE),"Var ikke kunde i 2016")</f>
        <v>11063</v>
      </c>
      <c r="C390">
        <f>IFERROR(VLOOKUP(Table1[[#This Row],[Kundenr]],Omsætning17[[Kundenr]:[Omsætning]],2,FALSE),"Har ikke købt i 2017 endnu")</f>
        <v>6836</v>
      </c>
      <c r="D390">
        <f>IFERROR(Table1[[#This Row],[Omsætning 17]]-Table1[[#This Row],[Omsætning 16]],"")</f>
        <v>-4227</v>
      </c>
      <c r="E390" s="3">
        <f>IFERROR(Table1[[#This Row],[Stigning i kr]]/Table1[[#This Row],[Omsætning 16]],"")</f>
        <v>-0.38208442556268646</v>
      </c>
    </row>
    <row r="391" spans="1:5" x14ac:dyDescent="0.3">
      <c r="A391">
        <v>660727</v>
      </c>
      <c r="B391">
        <f>IFERROR(VLOOKUP(Table1[[#This Row],[Kundenr]],Omsætning16[[Kundenr]:[Omsætning]],2,FALSE),"Var ikke kunde i 2016")</f>
        <v>3467</v>
      </c>
      <c r="C391">
        <f>IFERROR(VLOOKUP(Table1[[#This Row],[Kundenr]],Omsætning17[[Kundenr]:[Omsætning]],2,FALSE),"Har ikke købt i 2017 endnu")</f>
        <v>32107</v>
      </c>
      <c r="D391">
        <f>IFERROR(Table1[[#This Row],[Omsætning 17]]-Table1[[#This Row],[Omsætning 16]],"")</f>
        <v>28640</v>
      </c>
      <c r="E391" s="3">
        <f>IFERROR(Table1[[#This Row],[Stigning i kr]]/Table1[[#This Row],[Omsætning 16]],"")</f>
        <v>8.2607441592154593</v>
      </c>
    </row>
    <row r="392" spans="1:5" x14ac:dyDescent="0.3">
      <c r="A392">
        <v>661987</v>
      </c>
      <c r="B392">
        <f>IFERROR(VLOOKUP(Table1[[#This Row],[Kundenr]],Omsætning16[[Kundenr]:[Omsætning]],2,FALSE),"Var ikke kunde i 2016")</f>
        <v>17624</v>
      </c>
      <c r="C392">
        <f>IFERROR(VLOOKUP(Table1[[#This Row],[Kundenr]],Omsætning17[[Kundenr]:[Omsætning]],2,FALSE),"Har ikke købt i 2017 endnu")</f>
        <v>31454</v>
      </c>
      <c r="D392">
        <f>IFERROR(Table1[[#This Row],[Omsætning 17]]-Table1[[#This Row],[Omsætning 16]],"")</f>
        <v>13830</v>
      </c>
      <c r="E392" s="3">
        <f>IFERROR(Table1[[#This Row],[Stigning i kr]]/Table1[[#This Row],[Omsætning 16]],"")</f>
        <v>0.78472537448933277</v>
      </c>
    </row>
    <row r="393" spans="1:5" x14ac:dyDescent="0.3">
      <c r="A393">
        <v>662323</v>
      </c>
      <c r="B393">
        <f>IFERROR(VLOOKUP(Table1[[#This Row],[Kundenr]],Omsætning16[[Kundenr]:[Omsætning]],2,FALSE),"Var ikke kunde i 2016")</f>
        <v>22430</v>
      </c>
      <c r="C393">
        <f>IFERROR(VLOOKUP(Table1[[#This Row],[Kundenr]],Omsætning17[[Kundenr]:[Omsætning]],2,FALSE),"Har ikke købt i 2017 endnu")</f>
        <v>7679</v>
      </c>
      <c r="D393">
        <f>IFERROR(Table1[[#This Row],[Omsætning 17]]-Table1[[#This Row],[Omsætning 16]],"")</f>
        <v>-14751</v>
      </c>
      <c r="E393" s="3">
        <f>IFERROR(Table1[[#This Row],[Stigning i kr]]/Table1[[#This Row],[Omsætning 16]],"")</f>
        <v>-0.65764600980829246</v>
      </c>
    </row>
    <row r="394" spans="1:5" x14ac:dyDescent="0.3">
      <c r="A394">
        <v>663572</v>
      </c>
      <c r="B394">
        <f>IFERROR(VLOOKUP(Table1[[#This Row],[Kundenr]],Omsætning16[[Kundenr]:[Omsætning]],2,FALSE),"Var ikke kunde i 2016")</f>
        <v>10470</v>
      </c>
      <c r="C394">
        <f>IFERROR(VLOOKUP(Table1[[#This Row],[Kundenr]],Omsætning17[[Kundenr]:[Omsætning]],2,FALSE),"Har ikke købt i 2017 endnu")</f>
        <v>31643</v>
      </c>
      <c r="D394">
        <f>IFERROR(Table1[[#This Row],[Omsætning 17]]-Table1[[#This Row],[Omsætning 16]],"")</f>
        <v>21173</v>
      </c>
      <c r="E394" s="3">
        <f>IFERROR(Table1[[#This Row],[Stigning i kr]]/Table1[[#This Row],[Omsætning 16]],"")</f>
        <v>2.0222540592168099</v>
      </c>
    </row>
    <row r="395" spans="1:5" x14ac:dyDescent="0.3">
      <c r="A395">
        <v>665235</v>
      </c>
      <c r="B395">
        <f>IFERROR(VLOOKUP(Table1[[#This Row],[Kundenr]],Omsætning16[[Kundenr]:[Omsætning]],2,FALSE),"Var ikke kunde i 2016")</f>
        <v>5416</v>
      </c>
      <c r="C395">
        <f>IFERROR(VLOOKUP(Table1[[#This Row],[Kundenr]],Omsætning17[[Kundenr]:[Omsætning]],2,FALSE),"Har ikke købt i 2017 endnu")</f>
        <v>23065</v>
      </c>
      <c r="D395">
        <f>IFERROR(Table1[[#This Row],[Omsætning 17]]-Table1[[#This Row],[Omsætning 16]],"")</f>
        <v>17649</v>
      </c>
      <c r="E395" s="3">
        <f>IFERROR(Table1[[#This Row],[Stigning i kr]]/Table1[[#This Row],[Omsætning 16]],"")</f>
        <v>3.2586779911373709</v>
      </c>
    </row>
    <row r="396" spans="1:5" x14ac:dyDescent="0.3">
      <c r="A396">
        <v>666078</v>
      </c>
      <c r="B396">
        <f>IFERROR(VLOOKUP(Table1[[#This Row],[Kundenr]],Omsætning16[[Kundenr]:[Omsætning]],2,FALSE),"Var ikke kunde i 2016")</f>
        <v>11616</v>
      </c>
      <c r="C396">
        <f>IFERROR(VLOOKUP(Table1[[#This Row],[Kundenr]],Omsætning17[[Kundenr]:[Omsætning]],2,FALSE),"Har ikke købt i 2017 endnu")</f>
        <v>28989</v>
      </c>
      <c r="D396">
        <f>IFERROR(Table1[[#This Row],[Omsætning 17]]-Table1[[#This Row],[Omsætning 16]],"")</f>
        <v>17373</v>
      </c>
      <c r="E396" s="3">
        <f>IFERROR(Table1[[#This Row],[Stigning i kr]]/Table1[[#This Row],[Omsætning 16]],"")</f>
        <v>1.4956095041322315</v>
      </c>
    </row>
    <row r="397" spans="1:5" x14ac:dyDescent="0.3">
      <c r="A397">
        <v>666654</v>
      </c>
      <c r="B397">
        <f>IFERROR(VLOOKUP(Table1[[#This Row],[Kundenr]],Omsætning16[[Kundenr]:[Omsætning]],2,FALSE),"Var ikke kunde i 2016")</f>
        <v>3496</v>
      </c>
      <c r="C397">
        <f>IFERROR(VLOOKUP(Table1[[#This Row],[Kundenr]],Omsætning17[[Kundenr]:[Omsætning]],2,FALSE),"Har ikke købt i 2017 endnu")</f>
        <v>30989</v>
      </c>
      <c r="D397">
        <f>IFERROR(Table1[[#This Row],[Omsætning 17]]-Table1[[#This Row],[Omsætning 16]],"")</f>
        <v>27493</v>
      </c>
      <c r="E397" s="3">
        <f>IFERROR(Table1[[#This Row],[Stigning i kr]]/Table1[[#This Row],[Omsætning 16]],"")</f>
        <v>7.8641304347826084</v>
      </c>
    </row>
    <row r="398" spans="1:5" x14ac:dyDescent="0.3">
      <c r="A398">
        <v>666721</v>
      </c>
      <c r="B398">
        <f>IFERROR(VLOOKUP(Table1[[#This Row],[Kundenr]],Omsætning16[[Kundenr]:[Omsætning]],2,FALSE),"Var ikke kunde i 2016")</f>
        <v>14283</v>
      </c>
      <c r="C398">
        <f>IFERROR(VLOOKUP(Table1[[#This Row],[Kundenr]],Omsætning17[[Kundenr]:[Omsætning]],2,FALSE),"Har ikke købt i 2017 endnu")</f>
        <v>16341</v>
      </c>
      <c r="D398">
        <f>IFERROR(Table1[[#This Row],[Omsætning 17]]-Table1[[#This Row],[Omsætning 16]],"")</f>
        <v>2058</v>
      </c>
      <c r="E398" s="3">
        <f>IFERROR(Table1[[#This Row],[Stigning i kr]]/Table1[[#This Row],[Omsætning 16]],"")</f>
        <v>0.1440873766015543</v>
      </c>
    </row>
    <row r="399" spans="1:5" x14ac:dyDescent="0.3">
      <c r="A399">
        <v>668528</v>
      </c>
      <c r="B399">
        <f>IFERROR(VLOOKUP(Table1[[#This Row],[Kundenr]],Omsætning16[[Kundenr]:[Omsætning]],2,FALSE),"Var ikke kunde i 2016")</f>
        <v>26139</v>
      </c>
      <c r="C399">
        <f>IFERROR(VLOOKUP(Table1[[#This Row],[Kundenr]],Omsætning17[[Kundenr]:[Omsætning]],2,FALSE),"Har ikke købt i 2017 endnu")</f>
        <v>18804</v>
      </c>
      <c r="D399">
        <f>IFERROR(Table1[[#This Row],[Omsætning 17]]-Table1[[#This Row],[Omsætning 16]],"")</f>
        <v>-7335</v>
      </c>
      <c r="E399" s="3">
        <f>IFERROR(Table1[[#This Row],[Stigning i kr]]/Table1[[#This Row],[Omsætning 16]],"")</f>
        <v>-0.28061517273040287</v>
      </c>
    </row>
    <row r="400" spans="1:5" x14ac:dyDescent="0.3">
      <c r="A400">
        <v>669097</v>
      </c>
      <c r="B400" t="str">
        <f>IFERROR(VLOOKUP(Table1[[#This Row],[Kundenr]],Omsætning16[[Kundenr]:[Omsætning]],2,FALSE),"Var ikke kunde i 2016")</f>
        <v>Var ikke kunde i 2016</v>
      </c>
      <c r="C400">
        <f>IFERROR(VLOOKUP(Table1[[#This Row],[Kundenr]],Omsætning17[[Kundenr]:[Omsætning]],2,FALSE),"Har ikke købt i 2017 endnu")</f>
        <v>21975</v>
      </c>
      <c r="D400" t="str">
        <f>IFERROR(Table1[[#This Row],[Omsætning 17]]-Table1[[#This Row],[Omsætning 16]],"")</f>
        <v/>
      </c>
      <c r="E400" s="3" t="str">
        <f>IFERROR(Table1[[#This Row],[Stigning i kr]]/Table1[[#This Row],[Omsætning 16]],"")</f>
        <v/>
      </c>
    </row>
    <row r="401" spans="1:5" x14ac:dyDescent="0.3">
      <c r="A401">
        <v>669727</v>
      </c>
      <c r="B401">
        <f>IFERROR(VLOOKUP(Table1[[#This Row],[Kundenr]],Omsætning16[[Kundenr]:[Omsætning]],2,FALSE),"Var ikke kunde i 2016")</f>
        <v>21064</v>
      </c>
      <c r="C401">
        <f>IFERROR(VLOOKUP(Table1[[#This Row],[Kundenr]],Omsætning17[[Kundenr]:[Omsætning]],2,FALSE),"Har ikke købt i 2017 endnu")</f>
        <v>493</v>
      </c>
      <c r="D401">
        <f>IFERROR(Table1[[#This Row],[Omsætning 17]]-Table1[[#This Row],[Omsætning 16]],"")</f>
        <v>-20571</v>
      </c>
      <c r="E401" s="3">
        <f>IFERROR(Table1[[#This Row],[Stigning i kr]]/Table1[[#This Row],[Omsætning 16]],"")</f>
        <v>-0.97659513862514247</v>
      </c>
    </row>
    <row r="402" spans="1:5" x14ac:dyDescent="0.3">
      <c r="A402">
        <v>669924</v>
      </c>
      <c r="B402">
        <f>IFERROR(VLOOKUP(Table1[[#This Row],[Kundenr]],Omsætning16[[Kundenr]:[Omsætning]],2,FALSE),"Var ikke kunde i 2016")</f>
        <v>25744</v>
      </c>
      <c r="C402">
        <f>IFERROR(VLOOKUP(Table1[[#This Row],[Kundenr]],Omsætning17[[Kundenr]:[Omsætning]],2,FALSE),"Har ikke købt i 2017 endnu")</f>
        <v>15966</v>
      </c>
      <c r="D402">
        <f>IFERROR(Table1[[#This Row],[Omsætning 17]]-Table1[[#This Row],[Omsætning 16]],"")</f>
        <v>-9778</v>
      </c>
      <c r="E402" s="3">
        <f>IFERROR(Table1[[#This Row],[Stigning i kr]]/Table1[[#This Row],[Omsætning 16]],"")</f>
        <v>-0.379816656308266</v>
      </c>
    </row>
    <row r="403" spans="1:5" x14ac:dyDescent="0.3">
      <c r="A403">
        <v>670277</v>
      </c>
      <c r="B403">
        <f>IFERROR(VLOOKUP(Table1[[#This Row],[Kundenr]],Omsætning16[[Kundenr]:[Omsætning]],2,FALSE),"Var ikke kunde i 2016")</f>
        <v>19507</v>
      </c>
      <c r="C403">
        <f>IFERROR(VLOOKUP(Table1[[#This Row],[Kundenr]],Omsætning17[[Kundenr]:[Omsætning]],2,FALSE),"Har ikke købt i 2017 endnu")</f>
        <v>24400</v>
      </c>
      <c r="D403">
        <f>IFERROR(Table1[[#This Row],[Omsætning 17]]-Table1[[#This Row],[Omsætning 16]],"")</f>
        <v>4893</v>
      </c>
      <c r="E403" s="3">
        <f>IFERROR(Table1[[#This Row],[Stigning i kr]]/Table1[[#This Row],[Omsætning 16]],"")</f>
        <v>0.25083303429538112</v>
      </c>
    </row>
    <row r="404" spans="1:5" x14ac:dyDescent="0.3">
      <c r="A404">
        <v>673334</v>
      </c>
      <c r="B404">
        <f>IFERROR(VLOOKUP(Table1[[#This Row],[Kundenr]],Omsætning16[[Kundenr]:[Omsætning]],2,FALSE),"Var ikke kunde i 2016")</f>
        <v>21700</v>
      </c>
      <c r="C404">
        <f>IFERROR(VLOOKUP(Table1[[#This Row],[Kundenr]],Omsætning17[[Kundenr]:[Omsætning]],2,FALSE),"Har ikke købt i 2017 endnu")</f>
        <v>33986</v>
      </c>
      <c r="D404">
        <f>IFERROR(Table1[[#This Row],[Omsætning 17]]-Table1[[#This Row],[Omsætning 16]],"")</f>
        <v>12286</v>
      </c>
      <c r="E404" s="3">
        <f>IFERROR(Table1[[#This Row],[Stigning i kr]]/Table1[[#This Row],[Omsætning 16]],"")</f>
        <v>0.56617511520737329</v>
      </c>
    </row>
    <row r="405" spans="1:5" x14ac:dyDescent="0.3">
      <c r="A405">
        <v>674679</v>
      </c>
      <c r="B405">
        <f>IFERROR(VLOOKUP(Table1[[#This Row],[Kundenr]],Omsætning16[[Kundenr]:[Omsætning]],2,FALSE),"Var ikke kunde i 2016")</f>
        <v>6921</v>
      </c>
      <c r="C405">
        <f>IFERROR(VLOOKUP(Table1[[#This Row],[Kundenr]],Omsætning17[[Kundenr]:[Omsætning]],2,FALSE),"Har ikke købt i 2017 endnu")</f>
        <v>34230</v>
      </c>
      <c r="D405">
        <f>IFERROR(Table1[[#This Row],[Omsætning 17]]-Table1[[#This Row],[Omsætning 16]],"")</f>
        <v>27309</v>
      </c>
      <c r="E405" s="3">
        <f>IFERROR(Table1[[#This Row],[Stigning i kr]]/Table1[[#This Row],[Omsætning 16]],"")</f>
        <v>3.9458170784568702</v>
      </c>
    </row>
    <row r="406" spans="1:5" x14ac:dyDescent="0.3">
      <c r="A406">
        <v>676272</v>
      </c>
      <c r="B406">
        <f>IFERROR(VLOOKUP(Table1[[#This Row],[Kundenr]],Omsætning16[[Kundenr]:[Omsætning]],2,FALSE),"Var ikke kunde i 2016")</f>
        <v>1168</v>
      </c>
      <c r="C406">
        <f>IFERROR(VLOOKUP(Table1[[#This Row],[Kundenr]],Omsætning17[[Kundenr]:[Omsætning]],2,FALSE),"Har ikke købt i 2017 endnu")</f>
        <v>27543</v>
      </c>
      <c r="D406">
        <f>IFERROR(Table1[[#This Row],[Omsætning 17]]-Table1[[#This Row],[Omsætning 16]],"")</f>
        <v>26375</v>
      </c>
      <c r="E406" s="3">
        <f>IFERROR(Table1[[#This Row],[Stigning i kr]]/Table1[[#This Row],[Omsætning 16]],"")</f>
        <v>22.581335616438356</v>
      </c>
    </row>
    <row r="407" spans="1:5" x14ac:dyDescent="0.3">
      <c r="A407">
        <v>677056</v>
      </c>
      <c r="B407">
        <f>IFERROR(VLOOKUP(Table1[[#This Row],[Kundenr]],Omsætning16[[Kundenr]:[Omsætning]],2,FALSE),"Var ikke kunde i 2016")</f>
        <v>1704</v>
      </c>
      <c r="C407">
        <f>IFERROR(VLOOKUP(Table1[[#This Row],[Kundenr]],Omsætning17[[Kundenr]:[Omsætning]],2,FALSE),"Har ikke købt i 2017 endnu")</f>
        <v>26519</v>
      </c>
      <c r="D407">
        <f>IFERROR(Table1[[#This Row],[Omsætning 17]]-Table1[[#This Row],[Omsætning 16]],"")</f>
        <v>24815</v>
      </c>
      <c r="E407" s="3">
        <f>IFERROR(Table1[[#This Row],[Stigning i kr]]/Table1[[#This Row],[Omsætning 16]],"")</f>
        <v>14.562793427230046</v>
      </c>
    </row>
    <row r="408" spans="1:5" x14ac:dyDescent="0.3">
      <c r="A408">
        <v>677767</v>
      </c>
      <c r="B408">
        <f>IFERROR(VLOOKUP(Table1[[#This Row],[Kundenr]],Omsætning16[[Kundenr]:[Omsætning]],2,FALSE),"Var ikke kunde i 2016")</f>
        <v>22291</v>
      </c>
      <c r="C408">
        <f>IFERROR(VLOOKUP(Table1[[#This Row],[Kundenr]],Omsætning17[[Kundenr]:[Omsætning]],2,FALSE),"Har ikke købt i 2017 endnu")</f>
        <v>21705</v>
      </c>
      <c r="D408">
        <f>IFERROR(Table1[[#This Row],[Omsætning 17]]-Table1[[#This Row],[Omsætning 16]],"")</f>
        <v>-586</v>
      </c>
      <c r="E408" s="3">
        <f>IFERROR(Table1[[#This Row],[Stigning i kr]]/Table1[[#This Row],[Omsætning 16]],"")</f>
        <v>-2.6288636669507873E-2</v>
      </c>
    </row>
    <row r="409" spans="1:5" x14ac:dyDescent="0.3">
      <c r="A409">
        <v>678883</v>
      </c>
      <c r="B409">
        <f>IFERROR(VLOOKUP(Table1[[#This Row],[Kundenr]],Omsætning16[[Kundenr]:[Omsætning]],2,FALSE),"Var ikke kunde i 2016")</f>
        <v>15607</v>
      </c>
      <c r="C409">
        <f>IFERROR(VLOOKUP(Table1[[#This Row],[Kundenr]],Omsætning17[[Kundenr]:[Omsætning]],2,FALSE),"Har ikke købt i 2017 endnu")</f>
        <v>32263</v>
      </c>
      <c r="D409">
        <f>IFERROR(Table1[[#This Row],[Omsætning 17]]-Table1[[#This Row],[Omsætning 16]],"")</f>
        <v>16656</v>
      </c>
      <c r="E409" s="3">
        <f>IFERROR(Table1[[#This Row],[Stigning i kr]]/Table1[[#This Row],[Omsætning 16]],"")</f>
        <v>1.0672134298712117</v>
      </c>
    </row>
    <row r="410" spans="1:5" x14ac:dyDescent="0.3">
      <c r="A410">
        <v>679240</v>
      </c>
      <c r="B410">
        <f>IFERROR(VLOOKUP(Table1[[#This Row],[Kundenr]],Omsætning16[[Kundenr]:[Omsætning]],2,FALSE),"Var ikke kunde i 2016")</f>
        <v>24786</v>
      </c>
      <c r="C410">
        <f>IFERROR(VLOOKUP(Table1[[#This Row],[Kundenr]],Omsætning17[[Kundenr]:[Omsætning]],2,FALSE),"Har ikke købt i 2017 endnu")</f>
        <v>19208</v>
      </c>
      <c r="D410">
        <f>IFERROR(Table1[[#This Row],[Omsætning 17]]-Table1[[#This Row],[Omsætning 16]],"")</f>
        <v>-5578</v>
      </c>
      <c r="E410" s="3">
        <f>IFERROR(Table1[[#This Row],[Stigning i kr]]/Table1[[#This Row],[Omsætning 16]],"")</f>
        <v>-0.22504639715968691</v>
      </c>
    </row>
    <row r="411" spans="1:5" x14ac:dyDescent="0.3">
      <c r="A411">
        <v>680255</v>
      </c>
      <c r="B411">
        <f>IFERROR(VLOOKUP(Table1[[#This Row],[Kundenr]],Omsætning16[[Kundenr]:[Omsætning]],2,FALSE),"Var ikke kunde i 2016")</f>
        <v>26355</v>
      </c>
      <c r="C411">
        <f>IFERROR(VLOOKUP(Table1[[#This Row],[Kundenr]],Omsætning17[[Kundenr]:[Omsætning]],2,FALSE),"Har ikke købt i 2017 endnu")</f>
        <v>25488</v>
      </c>
      <c r="D411">
        <f>IFERROR(Table1[[#This Row],[Omsætning 17]]-Table1[[#This Row],[Omsætning 16]],"")</f>
        <v>-867</v>
      </c>
      <c r="E411" s="3">
        <f>IFERROR(Table1[[#This Row],[Stigning i kr]]/Table1[[#This Row],[Omsætning 16]],"")</f>
        <v>-3.2896983494593059E-2</v>
      </c>
    </row>
    <row r="412" spans="1:5" x14ac:dyDescent="0.3">
      <c r="A412">
        <v>680269</v>
      </c>
      <c r="B412">
        <f>IFERROR(VLOOKUP(Table1[[#This Row],[Kundenr]],Omsætning16[[Kundenr]:[Omsætning]],2,FALSE),"Var ikke kunde i 2016")</f>
        <v>842</v>
      </c>
      <c r="C412">
        <f>IFERROR(VLOOKUP(Table1[[#This Row],[Kundenr]],Omsætning17[[Kundenr]:[Omsætning]],2,FALSE),"Har ikke købt i 2017 endnu")</f>
        <v>14675</v>
      </c>
      <c r="D412">
        <f>IFERROR(Table1[[#This Row],[Omsætning 17]]-Table1[[#This Row],[Omsætning 16]],"")</f>
        <v>13833</v>
      </c>
      <c r="E412" s="3">
        <f>IFERROR(Table1[[#This Row],[Stigning i kr]]/Table1[[#This Row],[Omsætning 16]],"")</f>
        <v>16.428741092636578</v>
      </c>
    </row>
    <row r="413" spans="1:5" x14ac:dyDescent="0.3">
      <c r="A413">
        <v>680403</v>
      </c>
      <c r="B413">
        <f>IFERROR(VLOOKUP(Table1[[#This Row],[Kundenr]],Omsætning16[[Kundenr]:[Omsætning]],2,FALSE),"Var ikke kunde i 2016")</f>
        <v>14227</v>
      </c>
      <c r="C413">
        <f>IFERROR(VLOOKUP(Table1[[#This Row],[Kundenr]],Omsætning17[[Kundenr]:[Omsætning]],2,FALSE),"Har ikke købt i 2017 endnu")</f>
        <v>16874</v>
      </c>
      <c r="D413">
        <f>IFERROR(Table1[[#This Row],[Omsætning 17]]-Table1[[#This Row],[Omsætning 16]],"")</f>
        <v>2647</v>
      </c>
      <c r="E413" s="3">
        <f>IFERROR(Table1[[#This Row],[Stigning i kr]]/Table1[[#This Row],[Omsætning 16]],"")</f>
        <v>0.18605468475434034</v>
      </c>
    </row>
    <row r="414" spans="1:5" x14ac:dyDescent="0.3">
      <c r="A414">
        <v>680736</v>
      </c>
      <c r="B414">
        <f>IFERROR(VLOOKUP(Table1[[#This Row],[Kundenr]],Omsætning16[[Kundenr]:[Omsætning]],2,FALSE),"Var ikke kunde i 2016")</f>
        <v>4835</v>
      </c>
      <c r="C414">
        <f>IFERROR(VLOOKUP(Table1[[#This Row],[Kundenr]],Omsætning17[[Kundenr]:[Omsætning]],2,FALSE),"Har ikke købt i 2017 endnu")</f>
        <v>16490</v>
      </c>
      <c r="D414">
        <f>IFERROR(Table1[[#This Row],[Omsætning 17]]-Table1[[#This Row],[Omsætning 16]],"")</f>
        <v>11655</v>
      </c>
      <c r="E414" s="3">
        <f>IFERROR(Table1[[#This Row],[Stigning i kr]]/Table1[[#This Row],[Omsætning 16]],"")</f>
        <v>2.4105480868665978</v>
      </c>
    </row>
    <row r="415" spans="1:5" x14ac:dyDescent="0.3">
      <c r="A415">
        <v>682485</v>
      </c>
      <c r="B415">
        <f>IFERROR(VLOOKUP(Table1[[#This Row],[Kundenr]],Omsætning16[[Kundenr]:[Omsætning]],2,FALSE),"Var ikke kunde i 2016")</f>
        <v>3003</v>
      </c>
      <c r="C415">
        <f>IFERROR(VLOOKUP(Table1[[#This Row],[Kundenr]],Omsætning17[[Kundenr]:[Omsætning]],2,FALSE),"Har ikke købt i 2017 endnu")</f>
        <v>10151</v>
      </c>
      <c r="D415">
        <f>IFERROR(Table1[[#This Row],[Omsætning 17]]-Table1[[#This Row],[Omsætning 16]],"")</f>
        <v>7148</v>
      </c>
      <c r="E415" s="3">
        <f>IFERROR(Table1[[#This Row],[Stigning i kr]]/Table1[[#This Row],[Omsætning 16]],"")</f>
        <v>2.3802863802863801</v>
      </c>
    </row>
    <row r="416" spans="1:5" x14ac:dyDescent="0.3">
      <c r="A416">
        <v>682944</v>
      </c>
      <c r="B416">
        <f>IFERROR(VLOOKUP(Table1[[#This Row],[Kundenr]],Omsætning16[[Kundenr]:[Omsætning]],2,FALSE),"Var ikke kunde i 2016")</f>
        <v>7267</v>
      </c>
      <c r="C416">
        <f>IFERROR(VLOOKUP(Table1[[#This Row],[Kundenr]],Omsætning17[[Kundenr]:[Omsætning]],2,FALSE),"Har ikke købt i 2017 endnu")</f>
        <v>13701</v>
      </c>
      <c r="D416">
        <f>IFERROR(Table1[[#This Row],[Omsætning 17]]-Table1[[#This Row],[Omsætning 16]],"")</f>
        <v>6434</v>
      </c>
      <c r="E416" s="3">
        <f>IFERROR(Table1[[#This Row],[Stigning i kr]]/Table1[[#This Row],[Omsætning 16]],"")</f>
        <v>0.8853722306316224</v>
      </c>
    </row>
    <row r="417" spans="1:5" x14ac:dyDescent="0.3">
      <c r="A417">
        <v>684156</v>
      </c>
      <c r="B417">
        <f>IFERROR(VLOOKUP(Table1[[#This Row],[Kundenr]],Omsætning16[[Kundenr]:[Omsætning]],2,FALSE),"Var ikke kunde i 2016")</f>
        <v>12678</v>
      </c>
      <c r="C417">
        <f>IFERROR(VLOOKUP(Table1[[#This Row],[Kundenr]],Omsætning17[[Kundenr]:[Omsætning]],2,FALSE),"Har ikke købt i 2017 endnu")</f>
        <v>4910</v>
      </c>
      <c r="D417">
        <f>IFERROR(Table1[[#This Row],[Omsætning 17]]-Table1[[#This Row],[Omsætning 16]],"")</f>
        <v>-7768</v>
      </c>
      <c r="E417" s="3">
        <f>IFERROR(Table1[[#This Row],[Stigning i kr]]/Table1[[#This Row],[Omsætning 16]],"")</f>
        <v>-0.61271493926486831</v>
      </c>
    </row>
    <row r="418" spans="1:5" x14ac:dyDescent="0.3">
      <c r="A418">
        <v>684679</v>
      </c>
      <c r="B418">
        <f>IFERROR(VLOOKUP(Table1[[#This Row],[Kundenr]],Omsætning16[[Kundenr]:[Omsætning]],2,FALSE),"Var ikke kunde i 2016")</f>
        <v>17306</v>
      </c>
      <c r="C418">
        <f>IFERROR(VLOOKUP(Table1[[#This Row],[Kundenr]],Omsætning17[[Kundenr]:[Omsætning]],2,FALSE),"Har ikke købt i 2017 endnu")</f>
        <v>11957</v>
      </c>
      <c r="D418">
        <f>IFERROR(Table1[[#This Row],[Omsætning 17]]-Table1[[#This Row],[Omsætning 16]],"")</f>
        <v>-5349</v>
      </c>
      <c r="E418" s="3">
        <f>IFERROR(Table1[[#This Row],[Stigning i kr]]/Table1[[#This Row],[Omsætning 16]],"")</f>
        <v>-0.30908355483647287</v>
      </c>
    </row>
    <row r="419" spans="1:5" x14ac:dyDescent="0.3">
      <c r="A419">
        <v>685005</v>
      </c>
      <c r="B419">
        <f>IFERROR(VLOOKUP(Table1[[#This Row],[Kundenr]],Omsætning16[[Kundenr]:[Omsætning]],2,FALSE),"Var ikke kunde i 2016")</f>
        <v>5594</v>
      </c>
      <c r="C419">
        <f>IFERROR(VLOOKUP(Table1[[#This Row],[Kundenr]],Omsætning17[[Kundenr]:[Omsætning]],2,FALSE),"Har ikke købt i 2017 endnu")</f>
        <v>31194</v>
      </c>
      <c r="D419">
        <f>IFERROR(Table1[[#This Row],[Omsætning 17]]-Table1[[#This Row],[Omsætning 16]],"")</f>
        <v>25600</v>
      </c>
      <c r="E419" s="3">
        <f>IFERROR(Table1[[#This Row],[Stigning i kr]]/Table1[[#This Row],[Omsætning 16]],"")</f>
        <v>4.5763317840543438</v>
      </c>
    </row>
    <row r="420" spans="1:5" x14ac:dyDescent="0.3">
      <c r="A420">
        <v>686869</v>
      </c>
      <c r="B420">
        <f>IFERROR(VLOOKUP(Table1[[#This Row],[Kundenr]],Omsætning16[[Kundenr]:[Omsætning]],2,FALSE),"Var ikke kunde i 2016")</f>
        <v>24502</v>
      </c>
      <c r="C420">
        <f>IFERROR(VLOOKUP(Table1[[#This Row],[Kundenr]],Omsætning17[[Kundenr]:[Omsætning]],2,FALSE),"Har ikke købt i 2017 endnu")</f>
        <v>21194</v>
      </c>
      <c r="D420">
        <f>IFERROR(Table1[[#This Row],[Omsætning 17]]-Table1[[#This Row],[Omsætning 16]],"")</f>
        <v>-3308</v>
      </c>
      <c r="E420" s="3">
        <f>IFERROR(Table1[[#This Row],[Stigning i kr]]/Table1[[#This Row],[Omsætning 16]],"")</f>
        <v>-0.13500938698881723</v>
      </c>
    </row>
    <row r="421" spans="1:5" x14ac:dyDescent="0.3">
      <c r="A421">
        <v>688330</v>
      </c>
      <c r="B421">
        <f>IFERROR(VLOOKUP(Table1[[#This Row],[Kundenr]],Omsætning16[[Kundenr]:[Omsætning]],2,FALSE),"Var ikke kunde i 2016")</f>
        <v>26202</v>
      </c>
      <c r="C421" t="str">
        <f>IFERROR(VLOOKUP(Table1[[#This Row],[Kundenr]],Omsætning17[[Kundenr]:[Omsætning]],2,FALSE),"Har ikke købt i 2017 endnu")</f>
        <v>Har ikke købt i 2017 endnu</v>
      </c>
      <c r="D421" t="str">
        <f>IFERROR(Table1[[#This Row],[Omsætning 17]]-Table1[[#This Row],[Omsætning 16]],"")</f>
        <v/>
      </c>
      <c r="E421" s="3" t="str">
        <f>IFERROR(Table1[[#This Row],[Stigning i kr]]/Table1[[#This Row],[Omsætning 16]],"")</f>
        <v/>
      </c>
    </row>
    <row r="422" spans="1:5" x14ac:dyDescent="0.3">
      <c r="A422">
        <v>689457</v>
      </c>
      <c r="B422">
        <f>IFERROR(VLOOKUP(Table1[[#This Row],[Kundenr]],Omsætning16[[Kundenr]:[Omsætning]],2,FALSE),"Var ikke kunde i 2016")</f>
        <v>18692</v>
      </c>
      <c r="C422">
        <f>IFERROR(VLOOKUP(Table1[[#This Row],[Kundenr]],Omsætning17[[Kundenr]:[Omsætning]],2,FALSE),"Har ikke købt i 2017 endnu")</f>
        <v>17539</v>
      </c>
      <c r="D422">
        <f>IFERROR(Table1[[#This Row],[Omsætning 17]]-Table1[[#This Row],[Omsætning 16]],"")</f>
        <v>-1153</v>
      </c>
      <c r="E422" s="3">
        <f>IFERROR(Table1[[#This Row],[Stigning i kr]]/Table1[[#This Row],[Omsætning 16]],"")</f>
        <v>-6.1684142948855124E-2</v>
      </c>
    </row>
    <row r="423" spans="1:5" x14ac:dyDescent="0.3">
      <c r="A423">
        <v>694772</v>
      </c>
      <c r="B423" t="str">
        <f>IFERROR(VLOOKUP(Table1[[#This Row],[Kundenr]],Omsætning16[[Kundenr]:[Omsætning]],2,FALSE),"Var ikke kunde i 2016")</f>
        <v>Var ikke kunde i 2016</v>
      </c>
      <c r="C423">
        <f>IFERROR(VLOOKUP(Table1[[#This Row],[Kundenr]],Omsætning17[[Kundenr]:[Omsætning]],2,FALSE),"Har ikke købt i 2017 endnu")</f>
        <v>11537</v>
      </c>
      <c r="D423" t="str">
        <f>IFERROR(Table1[[#This Row],[Omsætning 17]]-Table1[[#This Row],[Omsætning 16]],"")</f>
        <v/>
      </c>
      <c r="E423" s="3" t="str">
        <f>IFERROR(Table1[[#This Row],[Stigning i kr]]/Table1[[#This Row],[Omsætning 16]],"")</f>
        <v/>
      </c>
    </row>
    <row r="424" spans="1:5" x14ac:dyDescent="0.3">
      <c r="A424">
        <v>695028</v>
      </c>
      <c r="B424">
        <f>IFERROR(VLOOKUP(Table1[[#This Row],[Kundenr]],Omsætning16[[Kundenr]:[Omsætning]],2,FALSE),"Var ikke kunde i 2016")</f>
        <v>28425</v>
      </c>
      <c r="C424">
        <f>IFERROR(VLOOKUP(Table1[[#This Row],[Kundenr]],Omsætning17[[Kundenr]:[Omsætning]],2,FALSE),"Har ikke købt i 2017 endnu")</f>
        <v>2452</v>
      </c>
      <c r="D424">
        <f>IFERROR(Table1[[#This Row],[Omsætning 17]]-Table1[[#This Row],[Omsætning 16]],"")</f>
        <v>-25973</v>
      </c>
      <c r="E424" s="3">
        <f>IFERROR(Table1[[#This Row],[Stigning i kr]]/Table1[[#This Row],[Omsætning 16]],"")</f>
        <v>-0.91373790677220756</v>
      </c>
    </row>
    <row r="425" spans="1:5" x14ac:dyDescent="0.3">
      <c r="A425">
        <v>695193</v>
      </c>
      <c r="B425">
        <f>IFERROR(VLOOKUP(Table1[[#This Row],[Kundenr]],Omsætning16[[Kundenr]:[Omsætning]],2,FALSE),"Var ikke kunde i 2016")</f>
        <v>12182</v>
      </c>
      <c r="C425">
        <f>IFERROR(VLOOKUP(Table1[[#This Row],[Kundenr]],Omsætning17[[Kundenr]:[Omsætning]],2,FALSE),"Har ikke købt i 2017 endnu")</f>
        <v>26849</v>
      </c>
      <c r="D425">
        <f>IFERROR(Table1[[#This Row],[Omsætning 17]]-Table1[[#This Row],[Omsætning 16]],"")</f>
        <v>14667</v>
      </c>
      <c r="E425" s="3">
        <f>IFERROR(Table1[[#This Row],[Stigning i kr]]/Table1[[#This Row],[Omsætning 16]],"")</f>
        <v>1.2039894926941388</v>
      </c>
    </row>
    <row r="426" spans="1:5" x14ac:dyDescent="0.3">
      <c r="A426">
        <v>697534</v>
      </c>
      <c r="B426">
        <f>IFERROR(VLOOKUP(Table1[[#This Row],[Kundenr]],Omsætning16[[Kundenr]:[Omsætning]],2,FALSE),"Var ikke kunde i 2016")</f>
        <v>21971</v>
      </c>
      <c r="C426">
        <f>IFERROR(VLOOKUP(Table1[[#This Row],[Kundenr]],Omsætning17[[Kundenr]:[Omsætning]],2,FALSE),"Har ikke købt i 2017 endnu")</f>
        <v>14726</v>
      </c>
      <c r="D426">
        <f>IFERROR(Table1[[#This Row],[Omsætning 17]]-Table1[[#This Row],[Omsætning 16]],"")</f>
        <v>-7245</v>
      </c>
      <c r="E426" s="3">
        <f>IFERROR(Table1[[#This Row],[Stigning i kr]]/Table1[[#This Row],[Omsætning 16]],"")</f>
        <v>-0.32975285603750398</v>
      </c>
    </row>
    <row r="427" spans="1:5" x14ac:dyDescent="0.3">
      <c r="A427">
        <v>699023</v>
      </c>
      <c r="B427">
        <f>IFERROR(VLOOKUP(Table1[[#This Row],[Kundenr]],Omsætning16[[Kundenr]:[Omsætning]],2,FALSE),"Var ikke kunde i 2016")</f>
        <v>23380</v>
      </c>
      <c r="C427">
        <f>IFERROR(VLOOKUP(Table1[[#This Row],[Kundenr]],Omsætning17[[Kundenr]:[Omsætning]],2,FALSE),"Har ikke købt i 2017 endnu")</f>
        <v>20977</v>
      </c>
      <c r="D427">
        <f>IFERROR(Table1[[#This Row],[Omsætning 17]]-Table1[[#This Row],[Omsætning 16]],"")</f>
        <v>-2403</v>
      </c>
      <c r="E427" s="3">
        <f>IFERROR(Table1[[#This Row],[Stigning i kr]]/Table1[[#This Row],[Omsætning 16]],"")</f>
        <v>-0.10278015397775876</v>
      </c>
    </row>
    <row r="428" spans="1:5" x14ac:dyDescent="0.3">
      <c r="A428">
        <v>699040</v>
      </c>
      <c r="B428">
        <f>IFERROR(VLOOKUP(Table1[[#This Row],[Kundenr]],Omsætning16[[Kundenr]:[Omsætning]],2,FALSE),"Var ikke kunde i 2016")</f>
        <v>26017</v>
      </c>
      <c r="C428">
        <f>IFERROR(VLOOKUP(Table1[[#This Row],[Kundenr]],Omsætning17[[Kundenr]:[Omsætning]],2,FALSE),"Har ikke købt i 2017 endnu")</f>
        <v>20442</v>
      </c>
      <c r="D428">
        <f>IFERROR(Table1[[#This Row],[Omsætning 17]]-Table1[[#This Row],[Omsætning 16]],"")</f>
        <v>-5575</v>
      </c>
      <c r="E428" s="3">
        <f>IFERROR(Table1[[#This Row],[Stigning i kr]]/Table1[[#This Row],[Omsætning 16]],"")</f>
        <v>-0.21428296882807396</v>
      </c>
    </row>
    <row r="429" spans="1:5" x14ac:dyDescent="0.3">
      <c r="A429">
        <v>700499</v>
      </c>
      <c r="B429">
        <f>IFERROR(VLOOKUP(Table1[[#This Row],[Kundenr]],Omsætning16[[Kundenr]:[Omsætning]],2,FALSE),"Var ikke kunde i 2016")</f>
        <v>27978</v>
      </c>
      <c r="C429">
        <f>IFERROR(VLOOKUP(Table1[[#This Row],[Kundenr]],Omsætning17[[Kundenr]:[Omsætning]],2,FALSE),"Har ikke købt i 2017 endnu")</f>
        <v>22423</v>
      </c>
      <c r="D429">
        <f>IFERROR(Table1[[#This Row],[Omsætning 17]]-Table1[[#This Row],[Omsætning 16]],"")</f>
        <v>-5555</v>
      </c>
      <c r="E429" s="3">
        <f>IFERROR(Table1[[#This Row],[Stigning i kr]]/Table1[[#This Row],[Omsætning 16]],"")</f>
        <v>-0.19854885981842876</v>
      </c>
    </row>
    <row r="430" spans="1:5" x14ac:dyDescent="0.3">
      <c r="A430">
        <v>700691</v>
      </c>
      <c r="B430">
        <f>IFERROR(VLOOKUP(Table1[[#This Row],[Kundenr]],Omsætning16[[Kundenr]:[Omsætning]],2,FALSE),"Var ikke kunde i 2016")</f>
        <v>21189</v>
      </c>
      <c r="C430">
        <f>IFERROR(VLOOKUP(Table1[[#This Row],[Kundenr]],Omsætning17[[Kundenr]:[Omsætning]],2,FALSE),"Har ikke købt i 2017 endnu")</f>
        <v>29150</v>
      </c>
      <c r="D430">
        <f>IFERROR(Table1[[#This Row],[Omsætning 17]]-Table1[[#This Row],[Omsætning 16]],"")</f>
        <v>7961</v>
      </c>
      <c r="E430" s="3">
        <f>IFERROR(Table1[[#This Row],[Stigning i kr]]/Table1[[#This Row],[Omsætning 16]],"")</f>
        <v>0.37571381377129642</v>
      </c>
    </row>
    <row r="431" spans="1:5" x14ac:dyDescent="0.3">
      <c r="A431">
        <v>701509</v>
      </c>
      <c r="B431">
        <f>IFERROR(VLOOKUP(Table1[[#This Row],[Kundenr]],Omsætning16[[Kundenr]:[Omsætning]],2,FALSE),"Var ikke kunde i 2016")</f>
        <v>9238</v>
      </c>
      <c r="C431">
        <f>IFERROR(VLOOKUP(Table1[[#This Row],[Kundenr]],Omsætning17[[Kundenr]:[Omsætning]],2,FALSE),"Har ikke købt i 2017 endnu")</f>
        <v>8488</v>
      </c>
      <c r="D431">
        <f>IFERROR(Table1[[#This Row],[Omsætning 17]]-Table1[[#This Row],[Omsætning 16]],"")</f>
        <v>-750</v>
      </c>
      <c r="E431" s="3">
        <f>IFERROR(Table1[[#This Row],[Stigning i kr]]/Table1[[#This Row],[Omsætning 16]],"")</f>
        <v>-8.1186403983546221E-2</v>
      </c>
    </row>
    <row r="432" spans="1:5" x14ac:dyDescent="0.3">
      <c r="A432">
        <v>703566</v>
      </c>
      <c r="B432">
        <f>IFERROR(VLOOKUP(Table1[[#This Row],[Kundenr]],Omsætning16[[Kundenr]:[Omsætning]],2,FALSE),"Var ikke kunde i 2016")</f>
        <v>19630</v>
      </c>
      <c r="C432">
        <f>IFERROR(VLOOKUP(Table1[[#This Row],[Kundenr]],Omsætning17[[Kundenr]:[Omsætning]],2,FALSE),"Har ikke købt i 2017 endnu")</f>
        <v>10026</v>
      </c>
      <c r="D432">
        <f>IFERROR(Table1[[#This Row],[Omsætning 17]]-Table1[[#This Row],[Omsætning 16]],"")</f>
        <v>-9604</v>
      </c>
      <c r="E432" s="3">
        <f>IFERROR(Table1[[#This Row],[Stigning i kr]]/Table1[[#This Row],[Omsætning 16]],"")</f>
        <v>-0.4892511462047886</v>
      </c>
    </row>
    <row r="433" spans="1:5" x14ac:dyDescent="0.3">
      <c r="A433">
        <v>706303</v>
      </c>
      <c r="B433">
        <f>IFERROR(VLOOKUP(Table1[[#This Row],[Kundenr]],Omsætning16[[Kundenr]:[Omsætning]],2,FALSE),"Var ikke kunde i 2016")</f>
        <v>14304</v>
      </c>
      <c r="C433">
        <f>IFERROR(VLOOKUP(Table1[[#This Row],[Kundenr]],Omsætning17[[Kundenr]:[Omsætning]],2,FALSE),"Har ikke købt i 2017 endnu")</f>
        <v>11097</v>
      </c>
      <c r="D433">
        <f>IFERROR(Table1[[#This Row],[Omsætning 17]]-Table1[[#This Row],[Omsætning 16]],"")</f>
        <v>-3207</v>
      </c>
      <c r="E433" s="3">
        <f>IFERROR(Table1[[#This Row],[Stigning i kr]]/Table1[[#This Row],[Omsætning 16]],"")</f>
        <v>-0.22420302013422819</v>
      </c>
    </row>
    <row r="434" spans="1:5" x14ac:dyDescent="0.3">
      <c r="A434">
        <v>706895</v>
      </c>
      <c r="B434">
        <f>IFERROR(VLOOKUP(Table1[[#This Row],[Kundenr]],Omsætning16[[Kundenr]:[Omsætning]],2,FALSE),"Var ikke kunde i 2016")</f>
        <v>3994</v>
      </c>
      <c r="C434">
        <f>IFERROR(VLOOKUP(Table1[[#This Row],[Kundenr]],Omsætning17[[Kundenr]:[Omsætning]],2,FALSE),"Har ikke købt i 2017 endnu")</f>
        <v>25587</v>
      </c>
      <c r="D434">
        <f>IFERROR(Table1[[#This Row],[Omsætning 17]]-Table1[[#This Row],[Omsætning 16]],"")</f>
        <v>21593</v>
      </c>
      <c r="E434" s="3">
        <f>IFERROR(Table1[[#This Row],[Stigning i kr]]/Table1[[#This Row],[Omsætning 16]],"")</f>
        <v>5.4063595393089638</v>
      </c>
    </row>
    <row r="435" spans="1:5" x14ac:dyDescent="0.3">
      <c r="A435">
        <v>707285</v>
      </c>
      <c r="B435">
        <f>IFERROR(VLOOKUP(Table1[[#This Row],[Kundenr]],Omsætning16[[Kundenr]:[Omsætning]],2,FALSE),"Var ikke kunde i 2016")</f>
        <v>24178</v>
      </c>
      <c r="C435">
        <f>IFERROR(VLOOKUP(Table1[[#This Row],[Kundenr]],Omsætning17[[Kundenr]:[Omsætning]],2,FALSE),"Har ikke købt i 2017 endnu")</f>
        <v>11887</v>
      </c>
      <c r="D435">
        <f>IFERROR(Table1[[#This Row],[Omsætning 17]]-Table1[[#This Row],[Omsætning 16]],"")</f>
        <v>-12291</v>
      </c>
      <c r="E435" s="3">
        <f>IFERROR(Table1[[#This Row],[Stigning i kr]]/Table1[[#This Row],[Omsætning 16]],"")</f>
        <v>-0.50835470262221849</v>
      </c>
    </row>
    <row r="436" spans="1:5" x14ac:dyDescent="0.3">
      <c r="A436">
        <v>707626</v>
      </c>
      <c r="B436">
        <f>IFERROR(VLOOKUP(Table1[[#This Row],[Kundenr]],Omsætning16[[Kundenr]:[Omsætning]],2,FALSE),"Var ikke kunde i 2016")</f>
        <v>13775</v>
      </c>
      <c r="C436">
        <f>IFERROR(VLOOKUP(Table1[[#This Row],[Kundenr]],Omsætning17[[Kundenr]:[Omsætning]],2,FALSE),"Har ikke købt i 2017 endnu")</f>
        <v>5050</v>
      </c>
      <c r="D436">
        <f>IFERROR(Table1[[#This Row],[Omsætning 17]]-Table1[[#This Row],[Omsætning 16]],"")</f>
        <v>-8725</v>
      </c>
      <c r="E436" s="3">
        <f>IFERROR(Table1[[#This Row],[Stigning i kr]]/Table1[[#This Row],[Omsætning 16]],"")</f>
        <v>-0.6333938294010889</v>
      </c>
    </row>
    <row r="437" spans="1:5" x14ac:dyDescent="0.3">
      <c r="A437">
        <v>709161</v>
      </c>
      <c r="B437" t="str">
        <f>IFERROR(VLOOKUP(Table1[[#This Row],[Kundenr]],Omsætning16[[Kundenr]:[Omsætning]],2,FALSE),"Var ikke kunde i 2016")</f>
        <v>Var ikke kunde i 2016</v>
      </c>
      <c r="C437">
        <f>IFERROR(VLOOKUP(Table1[[#This Row],[Kundenr]],Omsætning17[[Kundenr]:[Omsætning]],2,FALSE),"Har ikke købt i 2017 endnu")</f>
        <v>26432</v>
      </c>
      <c r="D437" t="str">
        <f>IFERROR(Table1[[#This Row],[Omsætning 17]]-Table1[[#This Row],[Omsætning 16]],"")</f>
        <v/>
      </c>
      <c r="E437" s="3" t="str">
        <f>IFERROR(Table1[[#This Row],[Stigning i kr]]/Table1[[#This Row],[Omsætning 16]],"")</f>
        <v/>
      </c>
    </row>
    <row r="438" spans="1:5" x14ac:dyDescent="0.3">
      <c r="A438">
        <v>709775</v>
      </c>
      <c r="B438">
        <f>IFERROR(VLOOKUP(Table1[[#This Row],[Kundenr]],Omsætning16[[Kundenr]:[Omsætning]],2,FALSE),"Var ikke kunde i 2016")</f>
        <v>28785</v>
      </c>
      <c r="C438">
        <f>IFERROR(VLOOKUP(Table1[[#This Row],[Kundenr]],Omsætning17[[Kundenr]:[Omsætning]],2,FALSE),"Har ikke købt i 2017 endnu")</f>
        <v>5843</v>
      </c>
      <c r="D438">
        <f>IFERROR(Table1[[#This Row],[Omsætning 17]]-Table1[[#This Row],[Omsætning 16]],"")</f>
        <v>-22942</v>
      </c>
      <c r="E438" s="3">
        <f>IFERROR(Table1[[#This Row],[Stigning i kr]]/Table1[[#This Row],[Omsætning 16]],"")</f>
        <v>-0.79701233281222861</v>
      </c>
    </row>
    <row r="439" spans="1:5" x14ac:dyDescent="0.3">
      <c r="A439">
        <v>711573</v>
      </c>
      <c r="B439">
        <f>IFERROR(VLOOKUP(Table1[[#This Row],[Kundenr]],Omsætning16[[Kundenr]:[Omsætning]],2,FALSE),"Var ikke kunde i 2016")</f>
        <v>21462</v>
      </c>
      <c r="C439">
        <f>IFERROR(VLOOKUP(Table1[[#This Row],[Kundenr]],Omsætning17[[Kundenr]:[Omsætning]],2,FALSE),"Har ikke købt i 2017 endnu")</f>
        <v>9447</v>
      </c>
      <c r="D439">
        <f>IFERROR(Table1[[#This Row],[Omsætning 17]]-Table1[[#This Row],[Omsætning 16]],"")</f>
        <v>-12015</v>
      </c>
      <c r="E439" s="3">
        <f>IFERROR(Table1[[#This Row],[Stigning i kr]]/Table1[[#This Row],[Omsætning 16]],"")</f>
        <v>-0.5598266703941851</v>
      </c>
    </row>
    <row r="440" spans="1:5" x14ac:dyDescent="0.3">
      <c r="A440">
        <v>711960</v>
      </c>
      <c r="B440">
        <f>IFERROR(VLOOKUP(Table1[[#This Row],[Kundenr]],Omsætning16[[Kundenr]:[Omsætning]],2,FALSE),"Var ikke kunde i 2016")</f>
        <v>14707</v>
      </c>
      <c r="C440">
        <f>IFERROR(VLOOKUP(Table1[[#This Row],[Kundenr]],Omsætning17[[Kundenr]:[Omsætning]],2,FALSE),"Har ikke købt i 2017 endnu")</f>
        <v>19703</v>
      </c>
      <c r="D440">
        <f>IFERROR(Table1[[#This Row],[Omsætning 17]]-Table1[[#This Row],[Omsætning 16]],"")</f>
        <v>4996</v>
      </c>
      <c r="E440" s="3">
        <f>IFERROR(Table1[[#This Row],[Stigning i kr]]/Table1[[#This Row],[Omsætning 16]],"")</f>
        <v>0.33970218263411983</v>
      </c>
    </row>
    <row r="441" spans="1:5" x14ac:dyDescent="0.3">
      <c r="A441">
        <v>712365</v>
      </c>
      <c r="B441">
        <f>IFERROR(VLOOKUP(Table1[[#This Row],[Kundenr]],Omsætning16[[Kundenr]:[Omsætning]],2,FALSE),"Var ikke kunde i 2016")</f>
        <v>19291</v>
      </c>
      <c r="C441">
        <f>IFERROR(VLOOKUP(Table1[[#This Row],[Kundenr]],Omsætning17[[Kundenr]:[Omsætning]],2,FALSE),"Har ikke købt i 2017 endnu")</f>
        <v>11734</v>
      </c>
      <c r="D441">
        <f>IFERROR(Table1[[#This Row],[Omsætning 17]]-Table1[[#This Row],[Omsætning 16]],"")</f>
        <v>-7557</v>
      </c>
      <c r="E441" s="3">
        <f>IFERROR(Table1[[#This Row],[Stigning i kr]]/Table1[[#This Row],[Omsætning 16]],"")</f>
        <v>-0.39173707946710901</v>
      </c>
    </row>
    <row r="442" spans="1:5" x14ac:dyDescent="0.3">
      <c r="A442">
        <v>712942</v>
      </c>
      <c r="B442">
        <f>IFERROR(VLOOKUP(Table1[[#This Row],[Kundenr]],Omsætning16[[Kundenr]:[Omsætning]],2,FALSE),"Var ikke kunde i 2016")</f>
        <v>11871</v>
      </c>
      <c r="C442">
        <f>IFERROR(VLOOKUP(Table1[[#This Row],[Kundenr]],Omsætning17[[Kundenr]:[Omsætning]],2,FALSE),"Har ikke købt i 2017 endnu")</f>
        <v>13822</v>
      </c>
      <c r="D442">
        <f>IFERROR(Table1[[#This Row],[Omsætning 17]]-Table1[[#This Row],[Omsætning 16]],"")</f>
        <v>1951</v>
      </c>
      <c r="E442" s="3">
        <f>IFERROR(Table1[[#This Row],[Stigning i kr]]/Table1[[#This Row],[Omsætning 16]],"")</f>
        <v>0.16435009687473676</v>
      </c>
    </row>
    <row r="443" spans="1:5" x14ac:dyDescent="0.3">
      <c r="A443">
        <v>713256</v>
      </c>
      <c r="B443">
        <f>IFERROR(VLOOKUP(Table1[[#This Row],[Kundenr]],Omsætning16[[Kundenr]:[Omsætning]],2,FALSE),"Var ikke kunde i 2016")</f>
        <v>19881</v>
      </c>
      <c r="C443">
        <f>IFERROR(VLOOKUP(Table1[[#This Row],[Kundenr]],Omsætning17[[Kundenr]:[Omsætning]],2,FALSE),"Har ikke købt i 2017 endnu")</f>
        <v>15532</v>
      </c>
      <c r="D443">
        <f>IFERROR(Table1[[#This Row],[Omsætning 17]]-Table1[[#This Row],[Omsætning 16]],"")</f>
        <v>-4349</v>
      </c>
      <c r="E443" s="3">
        <f>IFERROR(Table1[[#This Row],[Stigning i kr]]/Table1[[#This Row],[Omsætning 16]],"")</f>
        <v>-0.2187515718525225</v>
      </c>
    </row>
    <row r="444" spans="1:5" x14ac:dyDescent="0.3">
      <c r="A444">
        <v>715122</v>
      </c>
      <c r="B444">
        <f>IFERROR(VLOOKUP(Table1[[#This Row],[Kundenr]],Omsætning16[[Kundenr]:[Omsætning]],2,FALSE),"Var ikke kunde i 2016")</f>
        <v>26570</v>
      </c>
      <c r="C444">
        <f>IFERROR(VLOOKUP(Table1[[#This Row],[Kundenr]],Omsætning17[[Kundenr]:[Omsætning]],2,FALSE),"Har ikke købt i 2017 endnu")</f>
        <v>7413</v>
      </c>
      <c r="D444">
        <f>IFERROR(Table1[[#This Row],[Omsætning 17]]-Table1[[#This Row],[Omsætning 16]],"")</f>
        <v>-19157</v>
      </c>
      <c r="E444" s="3">
        <f>IFERROR(Table1[[#This Row],[Stigning i kr]]/Table1[[#This Row],[Omsætning 16]],"")</f>
        <v>-0.72100112909296199</v>
      </c>
    </row>
    <row r="445" spans="1:5" x14ac:dyDescent="0.3">
      <c r="A445">
        <v>715274</v>
      </c>
      <c r="B445">
        <f>IFERROR(VLOOKUP(Table1[[#This Row],[Kundenr]],Omsætning16[[Kundenr]:[Omsætning]],2,FALSE),"Var ikke kunde i 2016")</f>
        <v>13789</v>
      </c>
      <c r="C445">
        <f>IFERROR(VLOOKUP(Table1[[#This Row],[Kundenr]],Omsætning17[[Kundenr]:[Omsætning]],2,FALSE),"Har ikke købt i 2017 endnu")</f>
        <v>32678</v>
      </c>
      <c r="D445">
        <f>IFERROR(Table1[[#This Row],[Omsætning 17]]-Table1[[#This Row],[Omsætning 16]],"")</f>
        <v>18889</v>
      </c>
      <c r="E445" s="3">
        <f>IFERROR(Table1[[#This Row],[Stigning i kr]]/Table1[[#This Row],[Omsætning 16]],"")</f>
        <v>1.3698600333599247</v>
      </c>
    </row>
    <row r="446" spans="1:5" x14ac:dyDescent="0.3">
      <c r="A446">
        <v>717307</v>
      </c>
      <c r="B446" t="str">
        <f>IFERROR(VLOOKUP(Table1[[#This Row],[Kundenr]],Omsætning16[[Kundenr]:[Omsætning]],2,FALSE),"Var ikke kunde i 2016")</f>
        <v>Var ikke kunde i 2016</v>
      </c>
      <c r="C446">
        <f>IFERROR(VLOOKUP(Table1[[#This Row],[Kundenr]],Omsætning17[[Kundenr]:[Omsætning]],2,FALSE),"Har ikke købt i 2017 endnu")</f>
        <v>14598</v>
      </c>
      <c r="D446" t="str">
        <f>IFERROR(Table1[[#This Row],[Omsætning 17]]-Table1[[#This Row],[Omsætning 16]],"")</f>
        <v/>
      </c>
      <c r="E446" s="3" t="str">
        <f>IFERROR(Table1[[#This Row],[Stigning i kr]]/Table1[[#This Row],[Omsætning 16]],"")</f>
        <v/>
      </c>
    </row>
    <row r="447" spans="1:5" x14ac:dyDescent="0.3">
      <c r="A447">
        <v>718146</v>
      </c>
      <c r="B447">
        <f>IFERROR(VLOOKUP(Table1[[#This Row],[Kundenr]],Omsætning16[[Kundenr]:[Omsætning]],2,FALSE),"Var ikke kunde i 2016")</f>
        <v>12412</v>
      </c>
      <c r="C447">
        <f>IFERROR(VLOOKUP(Table1[[#This Row],[Kundenr]],Omsætning17[[Kundenr]:[Omsætning]],2,FALSE),"Har ikke købt i 2017 endnu")</f>
        <v>26014</v>
      </c>
      <c r="D447">
        <f>IFERROR(Table1[[#This Row],[Omsætning 17]]-Table1[[#This Row],[Omsætning 16]],"")</f>
        <v>13602</v>
      </c>
      <c r="E447" s="3">
        <f>IFERROR(Table1[[#This Row],[Stigning i kr]]/Table1[[#This Row],[Omsætning 16]],"")</f>
        <v>1.0958749597164035</v>
      </c>
    </row>
    <row r="448" spans="1:5" x14ac:dyDescent="0.3">
      <c r="A448">
        <v>721067</v>
      </c>
      <c r="B448">
        <f>IFERROR(VLOOKUP(Table1[[#This Row],[Kundenr]],Omsætning16[[Kundenr]:[Omsætning]],2,FALSE),"Var ikke kunde i 2016")</f>
        <v>26591</v>
      </c>
      <c r="C448">
        <f>IFERROR(VLOOKUP(Table1[[#This Row],[Kundenr]],Omsætning17[[Kundenr]:[Omsætning]],2,FALSE),"Har ikke købt i 2017 endnu")</f>
        <v>31796</v>
      </c>
      <c r="D448">
        <f>IFERROR(Table1[[#This Row],[Omsætning 17]]-Table1[[#This Row],[Omsætning 16]],"")</f>
        <v>5205</v>
      </c>
      <c r="E448" s="3">
        <f>IFERROR(Table1[[#This Row],[Stigning i kr]]/Table1[[#This Row],[Omsætning 16]],"")</f>
        <v>0.1957429205370238</v>
      </c>
    </row>
    <row r="449" spans="1:5" x14ac:dyDescent="0.3">
      <c r="A449">
        <v>721091</v>
      </c>
      <c r="B449">
        <f>IFERROR(VLOOKUP(Table1[[#This Row],[Kundenr]],Omsætning16[[Kundenr]:[Omsætning]],2,FALSE),"Var ikke kunde i 2016")</f>
        <v>13763</v>
      </c>
      <c r="C449">
        <f>IFERROR(VLOOKUP(Table1[[#This Row],[Kundenr]],Omsætning17[[Kundenr]:[Omsætning]],2,FALSE),"Har ikke købt i 2017 endnu")</f>
        <v>21995</v>
      </c>
      <c r="D449">
        <f>IFERROR(Table1[[#This Row],[Omsætning 17]]-Table1[[#This Row],[Omsætning 16]],"")</f>
        <v>8232</v>
      </c>
      <c r="E449" s="3">
        <f>IFERROR(Table1[[#This Row],[Stigning i kr]]/Table1[[#This Row],[Omsætning 16]],"")</f>
        <v>0.5981254087044976</v>
      </c>
    </row>
    <row r="450" spans="1:5" x14ac:dyDescent="0.3">
      <c r="A450">
        <v>721215</v>
      </c>
      <c r="B450">
        <f>IFERROR(VLOOKUP(Table1[[#This Row],[Kundenr]],Omsætning16[[Kundenr]:[Omsætning]],2,FALSE),"Var ikke kunde i 2016")</f>
        <v>25528</v>
      </c>
      <c r="C450">
        <f>IFERROR(VLOOKUP(Table1[[#This Row],[Kundenr]],Omsætning17[[Kundenr]:[Omsætning]],2,FALSE),"Har ikke købt i 2017 endnu")</f>
        <v>9868</v>
      </c>
      <c r="D450">
        <f>IFERROR(Table1[[#This Row],[Omsætning 17]]-Table1[[#This Row],[Omsætning 16]],"")</f>
        <v>-15660</v>
      </c>
      <c r="E450" s="3">
        <f>IFERROR(Table1[[#This Row],[Stigning i kr]]/Table1[[#This Row],[Omsætning 16]],"")</f>
        <v>-0.61344406142275154</v>
      </c>
    </row>
    <row r="451" spans="1:5" x14ac:dyDescent="0.3">
      <c r="A451">
        <v>721750</v>
      </c>
      <c r="B451">
        <f>IFERROR(VLOOKUP(Table1[[#This Row],[Kundenr]],Omsætning16[[Kundenr]:[Omsætning]],2,FALSE),"Var ikke kunde i 2016")</f>
        <v>7556</v>
      </c>
      <c r="C451">
        <f>IFERROR(VLOOKUP(Table1[[#This Row],[Kundenr]],Omsætning17[[Kundenr]:[Omsætning]],2,FALSE),"Har ikke købt i 2017 endnu")</f>
        <v>24280</v>
      </c>
      <c r="D451">
        <f>IFERROR(Table1[[#This Row],[Omsætning 17]]-Table1[[#This Row],[Omsætning 16]],"")</f>
        <v>16724</v>
      </c>
      <c r="E451" s="3">
        <f>IFERROR(Table1[[#This Row],[Stigning i kr]]/Table1[[#This Row],[Omsætning 16]],"")</f>
        <v>2.2133403917416623</v>
      </c>
    </row>
    <row r="452" spans="1:5" x14ac:dyDescent="0.3">
      <c r="A452">
        <v>721829</v>
      </c>
      <c r="B452">
        <f>IFERROR(VLOOKUP(Table1[[#This Row],[Kundenr]],Omsætning16[[Kundenr]:[Omsætning]],2,FALSE),"Var ikke kunde i 2016")</f>
        <v>8580</v>
      </c>
      <c r="C452">
        <f>IFERROR(VLOOKUP(Table1[[#This Row],[Kundenr]],Omsætning17[[Kundenr]:[Omsætning]],2,FALSE),"Har ikke købt i 2017 endnu")</f>
        <v>30982</v>
      </c>
      <c r="D452">
        <f>IFERROR(Table1[[#This Row],[Omsætning 17]]-Table1[[#This Row],[Omsætning 16]],"")</f>
        <v>22402</v>
      </c>
      <c r="E452" s="3">
        <f>IFERROR(Table1[[#This Row],[Stigning i kr]]/Table1[[#This Row],[Omsætning 16]],"")</f>
        <v>2.6109557109557109</v>
      </c>
    </row>
    <row r="453" spans="1:5" x14ac:dyDescent="0.3">
      <c r="A453">
        <v>722396</v>
      </c>
      <c r="B453">
        <f>IFERROR(VLOOKUP(Table1[[#This Row],[Kundenr]],Omsætning16[[Kundenr]:[Omsætning]],2,FALSE),"Var ikke kunde i 2016")</f>
        <v>14911</v>
      </c>
      <c r="C453">
        <f>IFERROR(VLOOKUP(Table1[[#This Row],[Kundenr]],Omsætning17[[Kundenr]:[Omsætning]],2,FALSE),"Har ikke købt i 2017 endnu")</f>
        <v>4969</v>
      </c>
      <c r="D453">
        <f>IFERROR(Table1[[#This Row],[Omsætning 17]]-Table1[[#This Row],[Omsætning 16]],"")</f>
        <v>-9942</v>
      </c>
      <c r="E453" s="3">
        <f>IFERROR(Table1[[#This Row],[Stigning i kr]]/Table1[[#This Row],[Omsætning 16]],"")</f>
        <v>-0.66675608611092485</v>
      </c>
    </row>
    <row r="454" spans="1:5" x14ac:dyDescent="0.3">
      <c r="A454">
        <v>723762</v>
      </c>
      <c r="B454">
        <f>IFERROR(VLOOKUP(Table1[[#This Row],[Kundenr]],Omsætning16[[Kundenr]:[Omsætning]],2,FALSE),"Var ikke kunde i 2016")</f>
        <v>7928</v>
      </c>
      <c r="C454">
        <f>IFERROR(VLOOKUP(Table1[[#This Row],[Kundenr]],Omsætning17[[Kundenr]:[Omsætning]],2,FALSE),"Har ikke købt i 2017 endnu")</f>
        <v>12553</v>
      </c>
      <c r="D454">
        <f>IFERROR(Table1[[#This Row],[Omsætning 17]]-Table1[[#This Row],[Omsætning 16]],"")</f>
        <v>4625</v>
      </c>
      <c r="E454" s="3">
        <f>IFERROR(Table1[[#This Row],[Stigning i kr]]/Table1[[#This Row],[Omsætning 16]],"")</f>
        <v>0.5833753784056509</v>
      </c>
    </row>
    <row r="455" spans="1:5" x14ac:dyDescent="0.3">
      <c r="A455">
        <v>726047</v>
      </c>
      <c r="B455">
        <f>IFERROR(VLOOKUP(Table1[[#This Row],[Kundenr]],Omsætning16[[Kundenr]:[Omsætning]],2,FALSE),"Var ikke kunde i 2016")</f>
        <v>7202</v>
      </c>
      <c r="C455">
        <f>IFERROR(VLOOKUP(Table1[[#This Row],[Kundenr]],Omsætning17[[Kundenr]:[Omsætning]],2,FALSE),"Har ikke købt i 2017 endnu")</f>
        <v>14709</v>
      </c>
      <c r="D455">
        <f>IFERROR(Table1[[#This Row],[Omsætning 17]]-Table1[[#This Row],[Omsætning 16]],"")</f>
        <v>7507</v>
      </c>
      <c r="E455" s="3">
        <f>IFERROR(Table1[[#This Row],[Stigning i kr]]/Table1[[#This Row],[Omsætning 16]],"")</f>
        <v>1.042349347403499</v>
      </c>
    </row>
    <row r="456" spans="1:5" x14ac:dyDescent="0.3">
      <c r="A456">
        <v>728822</v>
      </c>
      <c r="B456">
        <f>IFERROR(VLOOKUP(Table1[[#This Row],[Kundenr]],Omsætning16[[Kundenr]:[Omsætning]],2,FALSE),"Var ikke kunde i 2016")</f>
        <v>4365</v>
      </c>
      <c r="C456">
        <f>IFERROR(VLOOKUP(Table1[[#This Row],[Kundenr]],Omsætning17[[Kundenr]:[Omsætning]],2,FALSE),"Har ikke købt i 2017 endnu")</f>
        <v>32704</v>
      </c>
      <c r="D456">
        <f>IFERROR(Table1[[#This Row],[Omsætning 17]]-Table1[[#This Row],[Omsætning 16]],"")</f>
        <v>28339</v>
      </c>
      <c r="E456" s="3">
        <f>IFERROR(Table1[[#This Row],[Stigning i kr]]/Table1[[#This Row],[Omsætning 16]],"")</f>
        <v>6.4923253150057274</v>
      </c>
    </row>
    <row r="457" spans="1:5" x14ac:dyDescent="0.3">
      <c r="A457">
        <v>733367</v>
      </c>
      <c r="B457">
        <f>IFERROR(VLOOKUP(Table1[[#This Row],[Kundenr]],Omsætning16[[Kundenr]:[Omsætning]],2,FALSE),"Var ikke kunde i 2016")</f>
        <v>6146</v>
      </c>
      <c r="C457">
        <f>IFERROR(VLOOKUP(Table1[[#This Row],[Kundenr]],Omsætning17[[Kundenr]:[Omsætning]],2,FALSE),"Har ikke købt i 2017 endnu")</f>
        <v>17591</v>
      </c>
      <c r="D457">
        <f>IFERROR(Table1[[#This Row],[Omsætning 17]]-Table1[[#This Row],[Omsætning 16]],"")</f>
        <v>11445</v>
      </c>
      <c r="E457" s="3">
        <f>IFERROR(Table1[[#This Row],[Stigning i kr]]/Table1[[#This Row],[Omsætning 16]],"")</f>
        <v>1.8621867881548975</v>
      </c>
    </row>
    <row r="458" spans="1:5" x14ac:dyDescent="0.3">
      <c r="A458">
        <v>734162</v>
      </c>
      <c r="B458">
        <f>IFERROR(VLOOKUP(Table1[[#This Row],[Kundenr]],Omsætning16[[Kundenr]:[Omsætning]],2,FALSE),"Var ikke kunde i 2016")</f>
        <v>18123</v>
      </c>
      <c r="C458">
        <f>IFERROR(VLOOKUP(Table1[[#This Row],[Kundenr]],Omsætning17[[Kundenr]:[Omsætning]],2,FALSE),"Har ikke købt i 2017 endnu")</f>
        <v>33507</v>
      </c>
      <c r="D458">
        <f>IFERROR(Table1[[#This Row],[Omsætning 17]]-Table1[[#This Row],[Omsætning 16]],"")</f>
        <v>15384</v>
      </c>
      <c r="E458" s="3">
        <f>IFERROR(Table1[[#This Row],[Stigning i kr]]/Table1[[#This Row],[Omsætning 16]],"")</f>
        <v>0.84886608177454059</v>
      </c>
    </row>
    <row r="459" spans="1:5" x14ac:dyDescent="0.3">
      <c r="A459">
        <v>735081</v>
      </c>
      <c r="B459">
        <f>IFERROR(VLOOKUP(Table1[[#This Row],[Kundenr]],Omsætning16[[Kundenr]:[Omsætning]],2,FALSE),"Var ikke kunde i 2016")</f>
        <v>1146</v>
      </c>
      <c r="C459">
        <f>IFERROR(VLOOKUP(Table1[[#This Row],[Kundenr]],Omsætning17[[Kundenr]:[Omsætning]],2,FALSE),"Har ikke købt i 2017 endnu")</f>
        <v>9933</v>
      </c>
      <c r="D459">
        <f>IFERROR(Table1[[#This Row],[Omsætning 17]]-Table1[[#This Row],[Omsætning 16]],"")</f>
        <v>8787</v>
      </c>
      <c r="E459" s="3">
        <f>IFERROR(Table1[[#This Row],[Stigning i kr]]/Table1[[#This Row],[Omsætning 16]],"")</f>
        <v>7.667539267015707</v>
      </c>
    </row>
    <row r="460" spans="1:5" x14ac:dyDescent="0.3">
      <c r="A460">
        <v>735832</v>
      </c>
      <c r="B460">
        <f>IFERROR(VLOOKUP(Table1[[#This Row],[Kundenr]],Omsætning16[[Kundenr]:[Omsætning]],2,FALSE),"Var ikke kunde i 2016")</f>
        <v>18297</v>
      </c>
      <c r="C460">
        <f>IFERROR(VLOOKUP(Table1[[#This Row],[Kundenr]],Omsætning17[[Kundenr]:[Omsætning]],2,FALSE),"Har ikke købt i 2017 endnu")</f>
        <v>10921</v>
      </c>
      <c r="D460">
        <f>IFERROR(Table1[[#This Row],[Omsætning 17]]-Table1[[#This Row],[Omsætning 16]],"")</f>
        <v>-7376</v>
      </c>
      <c r="E460" s="3">
        <f>IFERROR(Table1[[#This Row],[Stigning i kr]]/Table1[[#This Row],[Omsætning 16]],"")</f>
        <v>-0.40312619555118323</v>
      </c>
    </row>
    <row r="461" spans="1:5" x14ac:dyDescent="0.3">
      <c r="A461">
        <v>737141</v>
      </c>
      <c r="B461">
        <f>IFERROR(VLOOKUP(Table1[[#This Row],[Kundenr]],Omsætning16[[Kundenr]:[Omsætning]],2,FALSE),"Var ikke kunde i 2016")</f>
        <v>5208</v>
      </c>
      <c r="C461">
        <f>IFERROR(VLOOKUP(Table1[[#This Row],[Kundenr]],Omsætning17[[Kundenr]:[Omsætning]],2,FALSE),"Har ikke købt i 2017 endnu")</f>
        <v>20232</v>
      </c>
      <c r="D461">
        <f>IFERROR(Table1[[#This Row],[Omsætning 17]]-Table1[[#This Row],[Omsætning 16]],"")</f>
        <v>15024</v>
      </c>
      <c r="E461" s="3">
        <f>IFERROR(Table1[[#This Row],[Stigning i kr]]/Table1[[#This Row],[Omsætning 16]],"")</f>
        <v>2.8847926267281108</v>
      </c>
    </row>
    <row r="462" spans="1:5" x14ac:dyDescent="0.3">
      <c r="A462">
        <v>739426</v>
      </c>
      <c r="B462">
        <f>IFERROR(VLOOKUP(Table1[[#This Row],[Kundenr]],Omsætning16[[Kundenr]:[Omsætning]],2,FALSE),"Var ikke kunde i 2016")</f>
        <v>28983</v>
      </c>
      <c r="C462">
        <f>IFERROR(VLOOKUP(Table1[[#This Row],[Kundenr]],Omsætning17[[Kundenr]:[Omsætning]],2,FALSE),"Har ikke købt i 2017 endnu")</f>
        <v>6266</v>
      </c>
      <c r="D462">
        <f>IFERROR(Table1[[#This Row],[Omsætning 17]]-Table1[[#This Row],[Omsætning 16]],"")</f>
        <v>-22717</v>
      </c>
      <c r="E462" s="3">
        <f>IFERROR(Table1[[#This Row],[Stigning i kr]]/Table1[[#This Row],[Omsætning 16]],"")</f>
        <v>-0.78380429907186977</v>
      </c>
    </row>
    <row r="463" spans="1:5" x14ac:dyDescent="0.3">
      <c r="A463">
        <v>741726</v>
      </c>
      <c r="B463">
        <f>IFERROR(VLOOKUP(Table1[[#This Row],[Kundenr]],Omsætning16[[Kundenr]:[Omsætning]],2,FALSE),"Var ikke kunde i 2016")</f>
        <v>27232</v>
      </c>
      <c r="C463">
        <f>IFERROR(VLOOKUP(Table1[[#This Row],[Kundenr]],Omsætning17[[Kundenr]:[Omsætning]],2,FALSE),"Har ikke købt i 2017 endnu")</f>
        <v>17640</v>
      </c>
      <c r="D463">
        <f>IFERROR(Table1[[#This Row],[Omsætning 17]]-Table1[[#This Row],[Omsætning 16]],"")</f>
        <v>-9592</v>
      </c>
      <c r="E463" s="3">
        <f>IFERROR(Table1[[#This Row],[Stigning i kr]]/Table1[[#This Row],[Omsætning 16]],"")</f>
        <v>-0.35223266745005877</v>
      </c>
    </row>
    <row r="464" spans="1:5" x14ac:dyDescent="0.3">
      <c r="A464">
        <v>742530</v>
      </c>
      <c r="B464">
        <f>IFERROR(VLOOKUP(Table1[[#This Row],[Kundenr]],Omsætning16[[Kundenr]:[Omsætning]],2,FALSE),"Var ikke kunde i 2016")</f>
        <v>7097</v>
      </c>
      <c r="C464">
        <f>IFERROR(VLOOKUP(Table1[[#This Row],[Kundenr]],Omsætning17[[Kundenr]:[Omsætning]],2,FALSE),"Har ikke købt i 2017 endnu")</f>
        <v>5420</v>
      </c>
      <c r="D464">
        <f>IFERROR(Table1[[#This Row],[Omsætning 17]]-Table1[[#This Row],[Omsætning 16]],"")</f>
        <v>-1677</v>
      </c>
      <c r="E464" s="3">
        <f>IFERROR(Table1[[#This Row],[Stigning i kr]]/Table1[[#This Row],[Omsætning 16]],"")</f>
        <v>-0.23629702691278004</v>
      </c>
    </row>
    <row r="465" spans="1:5" x14ac:dyDescent="0.3">
      <c r="A465">
        <v>742758</v>
      </c>
      <c r="B465">
        <f>IFERROR(VLOOKUP(Table1[[#This Row],[Kundenr]],Omsætning16[[Kundenr]:[Omsætning]],2,FALSE),"Var ikke kunde i 2016")</f>
        <v>23214</v>
      </c>
      <c r="C465">
        <f>IFERROR(VLOOKUP(Table1[[#This Row],[Kundenr]],Omsætning17[[Kundenr]:[Omsætning]],2,FALSE),"Har ikke købt i 2017 endnu")</f>
        <v>10014</v>
      </c>
      <c r="D465">
        <f>IFERROR(Table1[[#This Row],[Omsætning 17]]-Table1[[#This Row],[Omsætning 16]],"")</f>
        <v>-13200</v>
      </c>
      <c r="E465" s="3">
        <f>IFERROR(Table1[[#This Row],[Stigning i kr]]/Table1[[#This Row],[Omsætning 16]],"")</f>
        <v>-0.56862238304471435</v>
      </c>
    </row>
    <row r="466" spans="1:5" x14ac:dyDescent="0.3">
      <c r="A466">
        <v>743047</v>
      </c>
      <c r="B466">
        <f>IFERROR(VLOOKUP(Table1[[#This Row],[Kundenr]],Omsætning16[[Kundenr]:[Omsætning]],2,FALSE),"Var ikke kunde i 2016")</f>
        <v>8041</v>
      </c>
      <c r="C466">
        <f>IFERROR(VLOOKUP(Table1[[#This Row],[Kundenr]],Omsætning17[[Kundenr]:[Omsætning]],2,FALSE),"Har ikke købt i 2017 endnu")</f>
        <v>30182</v>
      </c>
      <c r="D466">
        <f>IFERROR(Table1[[#This Row],[Omsætning 17]]-Table1[[#This Row],[Omsætning 16]],"")</f>
        <v>22141</v>
      </c>
      <c r="E466" s="3">
        <f>IFERROR(Table1[[#This Row],[Stigning i kr]]/Table1[[#This Row],[Omsætning 16]],"")</f>
        <v>2.753513244621316</v>
      </c>
    </row>
    <row r="467" spans="1:5" x14ac:dyDescent="0.3">
      <c r="A467">
        <v>746933</v>
      </c>
      <c r="B467" t="str">
        <f>IFERROR(VLOOKUP(Table1[[#This Row],[Kundenr]],Omsætning16[[Kundenr]:[Omsætning]],2,FALSE),"Var ikke kunde i 2016")</f>
        <v>Var ikke kunde i 2016</v>
      </c>
      <c r="C467">
        <f>IFERROR(VLOOKUP(Table1[[#This Row],[Kundenr]],Omsætning17[[Kundenr]:[Omsætning]],2,FALSE),"Har ikke købt i 2017 endnu")</f>
        <v>9664</v>
      </c>
      <c r="D467" t="str">
        <f>IFERROR(Table1[[#This Row],[Omsætning 17]]-Table1[[#This Row],[Omsætning 16]],"")</f>
        <v/>
      </c>
      <c r="E467" s="3" t="str">
        <f>IFERROR(Table1[[#This Row],[Stigning i kr]]/Table1[[#This Row],[Omsætning 16]],"")</f>
        <v/>
      </c>
    </row>
    <row r="468" spans="1:5" x14ac:dyDescent="0.3">
      <c r="A468">
        <v>747919</v>
      </c>
      <c r="B468">
        <f>IFERROR(VLOOKUP(Table1[[#This Row],[Kundenr]],Omsætning16[[Kundenr]:[Omsætning]],2,FALSE),"Var ikke kunde i 2016")</f>
        <v>9488</v>
      </c>
      <c r="C468">
        <f>IFERROR(VLOOKUP(Table1[[#This Row],[Kundenr]],Omsætning17[[Kundenr]:[Omsætning]],2,FALSE),"Har ikke købt i 2017 endnu")</f>
        <v>14728</v>
      </c>
      <c r="D468">
        <f>IFERROR(Table1[[#This Row],[Omsætning 17]]-Table1[[#This Row],[Omsætning 16]],"")</f>
        <v>5240</v>
      </c>
      <c r="E468" s="3">
        <f>IFERROR(Table1[[#This Row],[Stigning i kr]]/Table1[[#This Row],[Omsætning 16]],"")</f>
        <v>0.55227655986509272</v>
      </c>
    </row>
    <row r="469" spans="1:5" x14ac:dyDescent="0.3">
      <c r="A469">
        <v>749530</v>
      </c>
      <c r="B469" t="str">
        <f>IFERROR(VLOOKUP(Table1[[#This Row],[Kundenr]],Omsætning16[[Kundenr]:[Omsætning]],2,FALSE),"Var ikke kunde i 2016")</f>
        <v>Var ikke kunde i 2016</v>
      </c>
      <c r="C469">
        <f>IFERROR(VLOOKUP(Table1[[#This Row],[Kundenr]],Omsætning17[[Kundenr]:[Omsætning]],2,FALSE),"Har ikke købt i 2017 endnu")</f>
        <v>26379</v>
      </c>
      <c r="D469" t="str">
        <f>IFERROR(Table1[[#This Row],[Omsætning 17]]-Table1[[#This Row],[Omsætning 16]],"")</f>
        <v/>
      </c>
      <c r="E469" s="3" t="str">
        <f>IFERROR(Table1[[#This Row],[Stigning i kr]]/Table1[[#This Row],[Omsætning 16]],"")</f>
        <v/>
      </c>
    </row>
    <row r="470" spans="1:5" x14ac:dyDescent="0.3">
      <c r="A470">
        <v>749677</v>
      </c>
      <c r="B470">
        <f>IFERROR(VLOOKUP(Table1[[#This Row],[Kundenr]],Omsætning16[[Kundenr]:[Omsætning]],2,FALSE),"Var ikke kunde i 2016")</f>
        <v>16011</v>
      </c>
      <c r="C470">
        <f>IFERROR(VLOOKUP(Table1[[#This Row],[Kundenr]],Omsætning17[[Kundenr]:[Omsætning]],2,FALSE),"Har ikke købt i 2017 endnu")</f>
        <v>31129</v>
      </c>
      <c r="D470">
        <f>IFERROR(Table1[[#This Row],[Omsætning 17]]-Table1[[#This Row],[Omsætning 16]],"")</f>
        <v>15118</v>
      </c>
      <c r="E470" s="3">
        <f>IFERROR(Table1[[#This Row],[Stigning i kr]]/Table1[[#This Row],[Omsætning 16]],"")</f>
        <v>0.94422584473174698</v>
      </c>
    </row>
    <row r="471" spans="1:5" x14ac:dyDescent="0.3">
      <c r="A471">
        <v>751014</v>
      </c>
      <c r="B471">
        <f>IFERROR(VLOOKUP(Table1[[#This Row],[Kundenr]],Omsætning16[[Kundenr]:[Omsætning]],2,FALSE),"Var ikke kunde i 2016")</f>
        <v>28332</v>
      </c>
      <c r="C471">
        <f>IFERROR(VLOOKUP(Table1[[#This Row],[Kundenr]],Omsætning17[[Kundenr]:[Omsætning]],2,FALSE),"Har ikke købt i 2017 endnu")</f>
        <v>19819</v>
      </c>
      <c r="D471">
        <f>IFERROR(Table1[[#This Row],[Omsætning 17]]-Table1[[#This Row],[Omsætning 16]],"")</f>
        <v>-8513</v>
      </c>
      <c r="E471" s="3">
        <f>IFERROR(Table1[[#This Row],[Stigning i kr]]/Table1[[#This Row],[Omsætning 16]],"")</f>
        <v>-0.30047296343357333</v>
      </c>
    </row>
    <row r="472" spans="1:5" x14ac:dyDescent="0.3">
      <c r="A472">
        <v>751348</v>
      </c>
      <c r="B472">
        <f>IFERROR(VLOOKUP(Table1[[#This Row],[Kundenr]],Omsætning16[[Kundenr]:[Omsætning]],2,FALSE),"Var ikke kunde i 2016")</f>
        <v>21783</v>
      </c>
      <c r="C472">
        <f>IFERROR(VLOOKUP(Table1[[#This Row],[Kundenr]],Omsætning17[[Kundenr]:[Omsætning]],2,FALSE),"Har ikke købt i 2017 endnu")</f>
        <v>26589</v>
      </c>
      <c r="D472">
        <f>IFERROR(Table1[[#This Row],[Omsætning 17]]-Table1[[#This Row],[Omsætning 16]],"")</f>
        <v>4806</v>
      </c>
      <c r="E472" s="3">
        <f>IFERROR(Table1[[#This Row],[Stigning i kr]]/Table1[[#This Row],[Omsætning 16]],"")</f>
        <v>0.22063076711196805</v>
      </c>
    </row>
    <row r="473" spans="1:5" x14ac:dyDescent="0.3">
      <c r="A473">
        <v>752063</v>
      </c>
      <c r="B473">
        <f>IFERROR(VLOOKUP(Table1[[#This Row],[Kundenr]],Omsætning16[[Kundenr]:[Omsætning]],2,FALSE),"Var ikke kunde i 2016")</f>
        <v>1996</v>
      </c>
      <c r="C473">
        <f>IFERROR(VLOOKUP(Table1[[#This Row],[Kundenr]],Omsætning17[[Kundenr]:[Omsætning]],2,FALSE),"Har ikke købt i 2017 endnu")</f>
        <v>7034</v>
      </c>
      <c r="D473">
        <f>IFERROR(Table1[[#This Row],[Omsætning 17]]-Table1[[#This Row],[Omsætning 16]],"")</f>
        <v>5038</v>
      </c>
      <c r="E473" s="3">
        <f>IFERROR(Table1[[#This Row],[Stigning i kr]]/Table1[[#This Row],[Omsætning 16]],"")</f>
        <v>2.5240480961923848</v>
      </c>
    </row>
    <row r="474" spans="1:5" x14ac:dyDescent="0.3">
      <c r="A474">
        <v>752723</v>
      </c>
      <c r="B474">
        <f>IFERROR(VLOOKUP(Table1[[#This Row],[Kundenr]],Omsætning16[[Kundenr]:[Omsætning]],2,FALSE),"Var ikke kunde i 2016")</f>
        <v>22097</v>
      </c>
      <c r="C474" t="str">
        <f>IFERROR(VLOOKUP(Table1[[#This Row],[Kundenr]],Omsætning17[[Kundenr]:[Omsætning]],2,FALSE),"Har ikke købt i 2017 endnu")</f>
        <v>Har ikke købt i 2017 endnu</v>
      </c>
      <c r="D474" t="str">
        <f>IFERROR(Table1[[#This Row],[Omsætning 17]]-Table1[[#This Row],[Omsætning 16]],"")</f>
        <v/>
      </c>
      <c r="E474" s="3" t="str">
        <f>IFERROR(Table1[[#This Row],[Stigning i kr]]/Table1[[#This Row],[Omsætning 16]],"")</f>
        <v/>
      </c>
    </row>
    <row r="475" spans="1:5" x14ac:dyDescent="0.3">
      <c r="A475">
        <v>753281</v>
      </c>
      <c r="B475">
        <f>IFERROR(VLOOKUP(Table1[[#This Row],[Kundenr]],Omsætning16[[Kundenr]:[Omsætning]],2,FALSE),"Var ikke kunde i 2016")</f>
        <v>15981</v>
      </c>
      <c r="C475">
        <f>IFERROR(VLOOKUP(Table1[[#This Row],[Kundenr]],Omsætning17[[Kundenr]:[Omsætning]],2,FALSE),"Har ikke købt i 2017 endnu")</f>
        <v>5846</v>
      </c>
      <c r="D475">
        <f>IFERROR(Table1[[#This Row],[Omsætning 17]]-Table1[[#This Row],[Omsætning 16]],"")</f>
        <v>-10135</v>
      </c>
      <c r="E475" s="3">
        <f>IFERROR(Table1[[#This Row],[Stigning i kr]]/Table1[[#This Row],[Omsætning 16]],"")</f>
        <v>-0.63419060133909022</v>
      </c>
    </row>
    <row r="476" spans="1:5" x14ac:dyDescent="0.3">
      <c r="A476">
        <v>753320</v>
      </c>
      <c r="B476">
        <f>IFERROR(VLOOKUP(Table1[[#This Row],[Kundenr]],Omsætning16[[Kundenr]:[Omsætning]],2,FALSE),"Var ikke kunde i 2016")</f>
        <v>5572</v>
      </c>
      <c r="C476">
        <f>IFERROR(VLOOKUP(Table1[[#This Row],[Kundenr]],Omsætning17[[Kundenr]:[Omsætning]],2,FALSE),"Har ikke købt i 2017 endnu")</f>
        <v>7591</v>
      </c>
      <c r="D476">
        <f>IFERROR(Table1[[#This Row],[Omsætning 17]]-Table1[[#This Row],[Omsætning 16]],"")</f>
        <v>2019</v>
      </c>
      <c r="E476" s="3">
        <f>IFERROR(Table1[[#This Row],[Stigning i kr]]/Table1[[#This Row],[Omsætning 16]],"")</f>
        <v>0.36234745154343145</v>
      </c>
    </row>
    <row r="477" spans="1:5" x14ac:dyDescent="0.3">
      <c r="A477">
        <v>754824</v>
      </c>
      <c r="B477">
        <f>IFERROR(VLOOKUP(Table1[[#This Row],[Kundenr]],Omsætning16[[Kundenr]:[Omsætning]],2,FALSE),"Var ikke kunde i 2016")</f>
        <v>17630</v>
      </c>
      <c r="C477">
        <f>IFERROR(VLOOKUP(Table1[[#This Row],[Kundenr]],Omsætning17[[Kundenr]:[Omsætning]],2,FALSE),"Har ikke købt i 2017 endnu")</f>
        <v>13563</v>
      </c>
      <c r="D477">
        <f>IFERROR(Table1[[#This Row],[Omsætning 17]]-Table1[[#This Row],[Omsætning 16]],"")</f>
        <v>-4067</v>
      </c>
      <c r="E477" s="3">
        <f>IFERROR(Table1[[#This Row],[Stigning i kr]]/Table1[[#This Row],[Omsætning 16]],"")</f>
        <v>-0.23068633011911516</v>
      </c>
    </row>
    <row r="478" spans="1:5" x14ac:dyDescent="0.3">
      <c r="A478">
        <v>755040</v>
      </c>
      <c r="B478">
        <f>IFERROR(VLOOKUP(Table1[[#This Row],[Kundenr]],Omsætning16[[Kundenr]:[Omsætning]],2,FALSE),"Var ikke kunde i 2016")</f>
        <v>27305</v>
      </c>
      <c r="C478">
        <f>IFERROR(VLOOKUP(Table1[[#This Row],[Kundenr]],Omsætning17[[Kundenr]:[Omsætning]],2,FALSE),"Har ikke købt i 2017 endnu")</f>
        <v>32685</v>
      </c>
      <c r="D478">
        <f>IFERROR(Table1[[#This Row],[Omsætning 17]]-Table1[[#This Row],[Omsætning 16]],"")</f>
        <v>5380</v>
      </c>
      <c r="E478" s="3">
        <f>IFERROR(Table1[[#This Row],[Stigning i kr]]/Table1[[#This Row],[Omsætning 16]],"")</f>
        <v>0.19703351034609046</v>
      </c>
    </row>
    <row r="479" spans="1:5" x14ac:dyDescent="0.3">
      <c r="A479">
        <v>755346</v>
      </c>
      <c r="B479">
        <f>IFERROR(VLOOKUP(Table1[[#This Row],[Kundenr]],Omsætning16[[Kundenr]:[Omsætning]],2,FALSE),"Var ikke kunde i 2016")</f>
        <v>6330</v>
      </c>
      <c r="C479">
        <f>IFERROR(VLOOKUP(Table1[[#This Row],[Kundenr]],Omsætning17[[Kundenr]:[Omsætning]],2,FALSE),"Har ikke købt i 2017 endnu")</f>
        <v>2001</v>
      </c>
      <c r="D479">
        <f>IFERROR(Table1[[#This Row],[Omsætning 17]]-Table1[[#This Row],[Omsætning 16]],"")</f>
        <v>-4329</v>
      </c>
      <c r="E479" s="3">
        <f>IFERROR(Table1[[#This Row],[Stigning i kr]]/Table1[[#This Row],[Omsætning 16]],"")</f>
        <v>-0.68388625592417063</v>
      </c>
    </row>
    <row r="480" spans="1:5" x14ac:dyDescent="0.3">
      <c r="A480">
        <v>755661</v>
      </c>
      <c r="B480">
        <f>IFERROR(VLOOKUP(Table1[[#This Row],[Kundenr]],Omsætning16[[Kundenr]:[Omsætning]],2,FALSE),"Var ikke kunde i 2016")</f>
        <v>22175</v>
      </c>
      <c r="C480">
        <f>IFERROR(VLOOKUP(Table1[[#This Row],[Kundenr]],Omsætning17[[Kundenr]:[Omsætning]],2,FALSE),"Har ikke købt i 2017 endnu")</f>
        <v>31693</v>
      </c>
      <c r="D480">
        <f>IFERROR(Table1[[#This Row],[Omsætning 17]]-Table1[[#This Row],[Omsætning 16]],"")</f>
        <v>9518</v>
      </c>
      <c r="E480" s="3">
        <f>IFERROR(Table1[[#This Row],[Stigning i kr]]/Table1[[#This Row],[Omsætning 16]],"")</f>
        <v>0.42922209695603158</v>
      </c>
    </row>
    <row r="481" spans="1:5" x14ac:dyDescent="0.3">
      <c r="A481">
        <v>755708</v>
      </c>
      <c r="B481">
        <f>IFERROR(VLOOKUP(Table1[[#This Row],[Kundenr]],Omsætning16[[Kundenr]:[Omsætning]],2,FALSE),"Var ikke kunde i 2016")</f>
        <v>12378</v>
      </c>
      <c r="C481" t="str">
        <f>IFERROR(VLOOKUP(Table1[[#This Row],[Kundenr]],Omsætning17[[Kundenr]:[Omsætning]],2,FALSE),"Har ikke købt i 2017 endnu")</f>
        <v>Har ikke købt i 2017 endnu</v>
      </c>
      <c r="D481" t="str">
        <f>IFERROR(Table1[[#This Row],[Omsætning 17]]-Table1[[#This Row],[Omsætning 16]],"")</f>
        <v/>
      </c>
      <c r="E481" s="3" t="str">
        <f>IFERROR(Table1[[#This Row],[Stigning i kr]]/Table1[[#This Row],[Omsætning 16]],"")</f>
        <v/>
      </c>
    </row>
    <row r="482" spans="1:5" x14ac:dyDescent="0.3">
      <c r="A482">
        <v>755734</v>
      </c>
      <c r="B482">
        <f>IFERROR(VLOOKUP(Table1[[#This Row],[Kundenr]],Omsætning16[[Kundenr]:[Omsætning]],2,FALSE),"Var ikke kunde i 2016")</f>
        <v>28029</v>
      </c>
      <c r="C482">
        <f>IFERROR(VLOOKUP(Table1[[#This Row],[Kundenr]],Omsætning17[[Kundenr]:[Omsætning]],2,FALSE),"Har ikke købt i 2017 endnu")</f>
        <v>8885</v>
      </c>
      <c r="D482">
        <f>IFERROR(Table1[[#This Row],[Omsætning 17]]-Table1[[#This Row],[Omsætning 16]],"")</f>
        <v>-19144</v>
      </c>
      <c r="E482" s="3">
        <f>IFERROR(Table1[[#This Row],[Stigning i kr]]/Table1[[#This Row],[Omsætning 16]],"")</f>
        <v>-0.68300688572549861</v>
      </c>
    </row>
    <row r="483" spans="1:5" x14ac:dyDescent="0.3">
      <c r="A483">
        <v>755950</v>
      </c>
      <c r="B483">
        <f>IFERROR(VLOOKUP(Table1[[#This Row],[Kundenr]],Omsætning16[[Kundenr]:[Omsætning]],2,FALSE),"Var ikke kunde i 2016")</f>
        <v>20113</v>
      </c>
      <c r="C483">
        <f>IFERROR(VLOOKUP(Table1[[#This Row],[Kundenr]],Omsætning17[[Kundenr]:[Omsætning]],2,FALSE),"Har ikke købt i 2017 endnu")</f>
        <v>7772</v>
      </c>
      <c r="D483">
        <f>IFERROR(Table1[[#This Row],[Omsætning 17]]-Table1[[#This Row],[Omsætning 16]],"")</f>
        <v>-12341</v>
      </c>
      <c r="E483" s="3">
        <f>IFERROR(Table1[[#This Row],[Stigning i kr]]/Table1[[#This Row],[Omsætning 16]],"")</f>
        <v>-0.61358325461144536</v>
      </c>
    </row>
    <row r="484" spans="1:5" x14ac:dyDescent="0.3">
      <c r="A484">
        <v>757110</v>
      </c>
      <c r="B484" t="str">
        <f>IFERROR(VLOOKUP(Table1[[#This Row],[Kundenr]],Omsætning16[[Kundenr]:[Omsætning]],2,FALSE),"Var ikke kunde i 2016")</f>
        <v>Var ikke kunde i 2016</v>
      </c>
      <c r="C484">
        <f>IFERROR(VLOOKUP(Table1[[#This Row],[Kundenr]],Omsætning17[[Kundenr]:[Omsætning]],2,FALSE),"Har ikke købt i 2017 endnu")</f>
        <v>34291</v>
      </c>
      <c r="D484" t="str">
        <f>IFERROR(Table1[[#This Row],[Omsætning 17]]-Table1[[#This Row],[Omsætning 16]],"")</f>
        <v/>
      </c>
      <c r="E484" s="3" t="str">
        <f>IFERROR(Table1[[#This Row],[Stigning i kr]]/Table1[[#This Row],[Omsætning 16]],"")</f>
        <v/>
      </c>
    </row>
    <row r="485" spans="1:5" x14ac:dyDescent="0.3">
      <c r="A485">
        <v>757372</v>
      </c>
      <c r="B485">
        <f>IFERROR(VLOOKUP(Table1[[#This Row],[Kundenr]],Omsætning16[[Kundenr]:[Omsætning]],2,FALSE),"Var ikke kunde i 2016")</f>
        <v>9313</v>
      </c>
      <c r="C485">
        <f>IFERROR(VLOOKUP(Table1[[#This Row],[Kundenr]],Omsætning17[[Kundenr]:[Omsætning]],2,FALSE),"Har ikke købt i 2017 endnu")</f>
        <v>15453</v>
      </c>
      <c r="D485">
        <f>IFERROR(Table1[[#This Row],[Omsætning 17]]-Table1[[#This Row],[Omsætning 16]],"")</f>
        <v>6140</v>
      </c>
      <c r="E485" s="3">
        <f>IFERROR(Table1[[#This Row],[Stigning i kr]]/Table1[[#This Row],[Omsætning 16]],"")</f>
        <v>0.65929346075378503</v>
      </c>
    </row>
    <row r="486" spans="1:5" x14ac:dyDescent="0.3">
      <c r="A486">
        <v>757579</v>
      </c>
      <c r="B486">
        <f>IFERROR(VLOOKUP(Table1[[#This Row],[Kundenr]],Omsætning16[[Kundenr]:[Omsætning]],2,FALSE),"Var ikke kunde i 2016")</f>
        <v>21838</v>
      </c>
      <c r="C486">
        <f>IFERROR(VLOOKUP(Table1[[#This Row],[Kundenr]],Omsætning17[[Kundenr]:[Omsætning]],2,FALSE),"Har ikke købt i 2017 endnu")</f>
        <v>15385</v>
      </c>
      <c r="D486">
        <f>IFERROR(Table1[[#This Row],[Omsætning 17]]-Table1[[#This Row],[Omsætning 16]],"")</f>
        <v>-6453</v>
      </c>
      <c r="E486" s="3">
        <f>IFERROR(Table1[[#This Row],[Stigning i kr]]/Table1[[#This Row],[Omsætning 16]],"")</f>
        <v>-0.29549409286564704</v>
      </c>
    </row>
    <row r="487" spans="1:5" x14ac:dyDescent="0.3">
      <c r="A487">
        <v>758098</v>
      </c>
      <c r="B487">
        <f>IFERROR(VLOOKUP(Table1[[#This Row],[Kundenr]],Omsætning16[[Kundenr]:[Omsætning]],2,FALSE),"Var ikke kunde i 2016")</f>
        <v>5734</v>
      </c>
      <c r="C487">
        <f>IFERROR(VLOOKUP(Table1[[#This Row],[Kundenr]],Omsætning17[[Kundenr]:[Omsætning]],2,FALSE),"Har ikke købt i 2017 endnu")</f>
        <v>23765</v>
      </c>
      <c r="D487">
        <f>IFERROR(Table1[[#This Row],[Omsætning 17]]-Table1[[#This Row],[Omsætning 16]],"")</f>
        <v>18031</v>
      </c>
      <c r="E487" s="3">
        <f>IFERROR(Table1[[#This Row],[Stigning i kr]]/Table1[[#This Row],[Omsætning 16]],"")</f>
        <v>3.144576212068364</v>
      </c>
    </row>
    <row r="488" spans="1:5" x14ac:dyDescent="0.3">
      <c r="A488">
        <v>758842</v>
      </c>
      <c r="B488">
        <f>IFERROR(VLOOKUP(Table1[[#This Row],[Kundenr]],Omsætning16[[Kundenr]:[Omsætning]],2,FALSE),"Var ikke kunde i 2016")</f>
        <v>5171</v>
      </c>
      <c r="C488">
        <f>IFERROR(VLOOKUP(Table1[[#This Row],[Kundenr]],Omsætning17[[Kundenr]:[Omsætning]],2,FALSE),"Har ikke købt i 2017 endnu")</f>
        <v>4097</v>
      </c>
      <c r="D488">
        <f>IFERROR(Table1[[#This Row],[Omsætning 17]]-Table1[[#This Row],[Omsætning 16]],"")</f>
        <v>-1074</v>
      </c>
      <c r="E488" s="3">
        <f>IFERROR(Table1[[#This Row],[Stigning i kr]]/Table1[[#This Row],[Omsætning 16]],"")</f>
        <v>-0.20769677045058982</v>
      </c>
    </row>
    <row r="489" spans="1:5" x14ac:dyDescent="0.3">
      <c r="A489">
        <v>760622</v>
      </c>
      <c r="B489">
        <f>IFERROR(VLOOKUP(Table1[[#This Row],[Kundenr]],Omsætning16[[Kundenr]:[Omsætning]],2,FALSE),"Var ikke kunde i 2016")</f>
        <v>11736</v>
      </c>
      <c r="C489">
        <f>IFERROR(VLOOKUP(Table1[[#This Row],[Kundenr]],Omsætning17[[Kundenr]:[Omsætning]],2,FALSE),"Har ikke købt i 2017 endnu")</f>
        <v>14736</v>
      </c>
      <c r="D489">
        <f>IFERROR(Table1[[#This Row],[Omsætning 17]]-Table1[[#This Row],[Omsætning 16]],"")</f>
        <v>3000</v>
      </c>
      <c r="E489" s="3">
        <f>IFERROR(Table1[[#This Row],[Stigning i kr]]/Table1[[#This Row],[Omsætning 16]],"")</f>
        <v>0.2556237218813906</v>
      </c>
    </row>
    <row r="490" spans="1:5" x14ac:dyDescent="0.3">
      <c r="A490">
        <v>761105</v>
      </c>
      <c r="B490">
        <f>IFERROR(VLOOKUP(Table1[[#This Row],[Kundenr]],Omsætning16[[Kundenr]:[Omsætning]],2,FALSE),"Var ikke kunde i 2016")</f>
        <v>9656</v>
      </c>
      <c r="C490">
        <f>IFERROR(VLOOKUP(Table1[[#This Row],[Kundenr]],Omsætning17[[Kundenr]:[Omsætning]],2,FALSE),"Har ikke købt i 2017 endnu")</f>
        <v>12740</v>
      </c>
      <c r="D490">
        <f>IFERROR(Table1[[#This Row],[Omsætning 17]]-Table1[[#This Row],[Omsætning 16]],"")</f>
        <v>3084</v>
      </c>
      <c r="E490" s="3">
        <f>IFERROR(Table1[[#This Row],[Stigning i kr]]/Table1[[#This Row],[Omsætning 16]],"")</f>
        <v>0.31938690969345485</v>
      </c>
    </row>
    <row r="491" spans="1:5" x14ac:dyDescent="0.3">
      <c r="A491">
        <v>762317</v>
      </c>
      <c r="B491">
        <f>IFERROR(VLOOKUP(Table1[[#This Row],[Kundenr]],Omsætning16[[Kundenr]:[Omsætning]],2,FALSE),"Var ikke kunde i 2016")</f>
        <v>17826</v>
      </c>
      <c r="C491">
        <f>IFERROR(VLOOKUP(Table1[[#This Row],[Kundenr]],Omsætning17[[Kundenr]:[Omsætning]],2,FALSE),"Har ikke købt i 2017 endnu")</f>
        <v>907</v>
      </c>
      <c r="D491">
        <f>IFERROR(Table1[[#This Row],[Omsætning 17]]-Table1[[#This Row],[Omsætning 16]],"")</f>
        <v>-16919</v>
      </c>
      <c r="E491" s="3">
        <f>IFERROR(Table1[[#This Row],[Stigning i kr]]/Table1[[#This Row],[Omsætning 16]],"")</f>
        <v>-0.94911926399640978</v>
      </c>
    </row>
    <row r="492" spans="1:5" x14ac:dyDescent="0.3">
      <c r="A492">
        <v>762796</v>
      </c>
      <c r="B492">
        <f>IFERROR(VLOOKUP(Table1[[#This Row],[Kundenr]],Omsætning16[[Kundenr]:[Omsætning]],2,FALSE),"Var ikke kunde i 2016")</f>
        <v>15398</v>
      </c>
      <c r="C492">
        <f>IFERROR(VLOOKUP(Table1[[#This Row],[Kundenr]],Omsætning17[[Kundenr]:[Omsætning]],2,FALSE),"Har ikke købt i 2017 endnu")</f>
        <v>27658</v>
      </c>
      <c r="D492">
        <f>IFERROR(Table1[[#This Row],[Omsætning 17]]-Table1[[#This Row],[Omsætning 16]],"")</f>
        <v>12260</v>
      </c>
      <c r="E492" s="3">
        <f>IFERROR(Table1[[#This Row],[Stigning i kr]]/Table1[[#This Row],[Omsætning 16]],"")</f>
        <v>0.79620729964930514</v>
      </c>
    </row>
    <row r="493" spans="1:5" x14ac:dyDescent="0.3">
      <c r="A493">
        <v>764616</v>
      </c>
      <c r="B493">
        <f>IFERROR(VLOOKUP(Table1[[#This Row],[Kundenr]],Omsætning16[[Kundenr]:[Omsætning]],2,FALSE),"Var ikke kunde i 2016")</f>
        <v>22302</v>
      </c>
      <c r="C493">
        <f>IFERROR(VLOOKUP(Table1[[#This Row],[Kundenr]],Omsætning17[[Kundenr]:[Omsætning]],2,FALSE),"Har ikke købt i 2017 endnu")</f>
        <v>30324</v>
      </c>
      <c r="D493">
        <f>IFERROR(Table1[[#This Row],[Omsætning 17]]-Table1[[#This Row],[Omsætning 16]],"")</f>
        <v>8022</v>
      </c>
      <c r="E493" s="3">
        <f>IFERROR(Table1[[#This Row],[Stigning i kr]]/Table1[[#This Row],[Omsætning 16]],"")</f>
        <v>0.35969868173258002</v>
      </c>
    </row>
    <row r="494" spans="1:5" x14ac:dyDescent="0.3">
      <c r="A494">
        <v>764891</v>
      </c>
      <c r="B494">
        <f>IFERROR(VLOOKUP(Table1[[#This Row],[Kundenr]],Omsætning16[[Kundenr]:[Omsætning]],2,FALSE),"Var ikke kunde i 2016")</f>
        <v>11255</v>
      </c>
      <c r="C494">
        <f>IFERROR(VLOOKUP(Table1[[#This Row],[Kundenr]],Omsætning17[[Kundenr]:[Omsætning]],2,FALSE),"Har ikke købt i 2017 endnu")</f>
        <v>17411</v>
      </c>
      <c r="D494">
        <f>IFERROR(Table1[[#This Row],[Omsætning 17]]-Table1[[#This Row],[Omsætning 16]],"")</f>
        <v>6156</v>
      </c>
      <c r="E494" s="3">
        <f>IFERROR(Table1[[#This Row],[Stigning i kr]]/Table1[[#This Row],[Omsætning 16]],"")</f>
        <v>0.54695690804087072</v>
      </c>
    </row>
    <row r="495" spans="1:5" x14ac:dyDescent="0.3">
      <c r="A495">
        <v>765551</v>
      </c>
      <c r="B495">
        <f>IFERROR(VLOOKUP(Table1[[#This Row],[Kundenr]],Omsætning16[[Kundenr]:[Omsætning]],2,FALSE),"Var ikke kunde i 2016")</f>
        <v>24855</v>
      </c>
      <c r="C495">
        <f>IFERROR(VLOOKUP(Table1[[#This Row],[Kundenr]],Omsætning17[[Kundenr]:[Omsætning]],2,FALSE),"Har ikke købt i 2017 endnu")</f>
        <v>14676</v>
      </c>
      <c r="D495">
        <f>IFERROR(Table1[[#This Row],[Omsætning 17]]-Table1[[#This Row],[Omsætning 16]],"")</f>
        <v>-10179</v>
      </c>
      <c r="E495" s="3">
        <f>IFERROR(Table1[[#This Row],[Stigning i kr]]/Table1[[#This Row],[Omsætning 16]],"")</f>
        <v>-0.40953530476765238</v>
      </c>
    </row>
    <row r="496" spans="1:5" x14ac:dyDescent="0.3">
      <c r="A496">
        <v>765634</v>
      </c>
      <c r="B496">
        <f>IFERROR(VLOOKUP(Table1[[#This Row],[Kundenr]],Omsætning16[[Kundenr]:[Omsætning]],2,FALSE),"Var ikke kunde i 2016")</f>
        <v>27946</v>
      </c>
      <c r="C496">
        <f>IFERROR(VLOOKUP(Table1[[#This Row],[Kundenr]],Omsætning17[[Kundenr]:[Omsætning]],2,FALSE),"Har ikke købt i 2017 endnu")</f>
        <v>22009</v>
      </c>
      <c r="D496">
        <f>IFERROR(Table1[[#This Row],[Omsætning 17]]-Table1[[#This Row],[Omsætning 16]],"")</f>
        <v>-5937</v>
      </c>
      <c r="E496" s="3">
        <f>IFERROR(Table1[[#This Row],[Stigning i kr]]/Table1[[#This Row],[Omsætning 16]],"")</f>
        <v>-0.21244543047305517</v>
      </c>
    </row>
    <row r="497" spans="1:5" x14ac:dyDescent="0.3">
      <c r="A497">
        <v>770330</v>
      </c>
      <c r="B497">
        <f>IFERROR(VLOOKUP(Table1[[#This Row],[Kundenr]],Omsætning16[[Kundenr]:[Omsætning]],2,FALSE),"Var ikke kunde i 2016")</f>
        <v>746</v>
      </c>
      <c r="C497">
        <f>IFERROR(VLOOKUP(Table1[[#This Row],[Kundenr]],Omsætning17[[Kundenr]:[Omsætning]],2,FALSE),"Har ikke købt i 2017 endnu")</f>
        <v>25485</v>
      </c>
      <c r="D497">
        <f>IFERROR(Table1[[#This Row],[Omsætning 17]]-Table1[[#This Row],[Omsætning 16]],"")</f>
        <v>24739</v>
      </c>
      <c r="E497" s="3">
        <f>IFERROR(Table1[[#This Row],[Stigning i kr]]/Table1[[#This Row],[Omsætning 16]],"")</f>
        <v>33.162198391420908</v>
      </c>
    </row>
    <row r="498" spans="1:5" x14ac:dyDescent="0.3">
      <c r="A498">
        <v>770564</v>
      </c>
      <c r="B498">
        <f>IFERROR(VLOOKUP(Table1[[#This Row],[Kundenr]],Omsætning16[[Kundenr]:[Omsætning]],2,FALSE),"Var ikke kunde i 2016")</f>
        <v>6718</v>
      </c>
      <c r="C498">
        <f>IFERROR(VLOOKUP(Table1[[#This Row],[Kundenr]],Omsætning17[[Kundenr]:[Omsætning]],2,FALSE),"Har ikke købt i 2017 endnu")</f>
        <v>34770</v>
      </c>
      <c r="D498">
        <f>IFERROR(Table1[[#This Row],[Omsætning 17]]-Table1[[#This Row],[Omsætning 16]],"")</f>
        <v>28052</v>
      </c>
      <c r="E498" s="3">
        <f>IFERROR(Table1[[#This Row],[Stigning i kr]]/Table1[[#This Row],[Omsætning 16]],"")</f>
        <v>4.1756475141411133</v>
      </c>
    </row>
    <row r="499" spans="1:5" x14ac:dyDescent="0.3">
      <c r="A499">
        <v>771469</v>
      </c>
      <c r="B499" t="str">
        <f>IFERROR(VLOOKUP(Table1[[#This Row],[Kundenr]],Omsætning16[[Kundenr]:[Omsætning]],2,FALSE),"Var ikke kunde i 2016")</f>
        <v>Var ikke kunde i 2016</v>
      </c>
      <c r="C499">
        <f>IFERROR(VLOOKUP(Table1[[#This Row],[Kundenr]],Omsætning17[[Kundenr]:[Omsætning]],2,FALSE),"Har ikke købt i 2017 endnu")</f>
        <v>4592</v>
      </c>
      <c r="D499" t="str">
        <f>IFERROR(Table1[[#This Row],[Omsætning 17]]-Table1[[#This Row],[Omsætning 16]],"")</f>
        <v/>
      </c>
      <c r="E499" s="3" t="str">
        <f>IFERROR(Table1[[#This Row],[Stigning i kr]]/Table1[[#This Row],[Omsætning 16]],"")</f>
        <v/>
      </c>
    </row>
    <row r="500" spans="1:5" x14ac:dyDescent="0.3">
      <c r="A500">
        <v>775911</v>
      </c>
      <c r="B500">
        <f>IFERROR(VLOOKUP(Table1[[#This Row],[Kundenr]],Omsætning16[[Kundenr]:[Omsætning]],2,FALSE),"Var ikke kunde i 2016")</f>
        <v>1159</v>
      </c>
      <c r="C500">
        <f>IFERROR(VLOOKUP(Table1[[#This Row],[Kundenr]],Omsætning17[[Kundenr]:[Omsætning]],2,FALSE),"Har ikke købt i 2017 endnu")</f>
        <v>26093</v>
      </c>
      <c r="D500">
        <f>IFERROR(Table1[[#This Row],[Omsætning 17]]-Table1[[#This Row],[Omsætning 16]],"")</f>
        <v>24934</v>
      </c>
      <c r="E500" s="3">
        <f>IFERROR(Table1[[#This Row],[Stigning i kr]]/Table1[[#This Row],[Omsætning 16]],"")</f>
        <v>21.513373597929249</v>
      </c>
    </row>
    <row r="501" spans="1:5" x14ac:dyDescent="0.3">
      <c r="A501">
        <v>776310</v>
      </c>
      <c r="B501">
        <f>IFERROR(VLOOKUP(Table1[[#This Row],[Kundenr]],Omsætning16[[Kundenr]:[Omsætning]],2,FALSE),"Var ikke kunde i 2016")</f>
        <v>26019</v>
      </c>
      <c r="C501">
        <f>IFERROR(VLOOKUP(Table1[[#This Row],[Kundenr]],Omsætning17[[Kundenr]:[Omsætning]],2,FALSE),"Har ikke købt i 2017 endnu")</f>
        <v>23110</v>
      </c>
      <c r="D501">
        <f>IFERROR(Table1[[#This Row],[Omsætning 17]]-Table1[[#This Row],[Omsætning 16]],"")</f>
        <v>-2909</v>
      </c>
      <c r="E501" s="3">
        <f>IFERROR(Table1[[#This Row],[Stigning i kr]]/Table1[[#This Row],[Omsætning 16]],"")</f>
        <v>-0.11180291325569776</v>
      </c>
    </row>
    <row r="502" spans="1:5" x14ac:dyDescent="0.3">
      <c r="A502">
        <v>777158</v>
      </c>
      <c r="B502">
        <f>IFERROR(VLOOKUP(Table1[[#This Row],[Kundenr]],Omsætning16[[Kundenr]:[Omsætning]],2,FALSE),"Var ikke kunde i 2016")</f>
        <v>16689</v>
      </c>
      <c r="C502">
        <f>IFERROR(VLOOKUP(Table1[[#This Row],[Kundenr]],Omsætning17[[Kundenr]:[Omsætning]],2,FALSE),"Har ikke købt i 2017 endnu")</f>
        <v>8974</v>
      </c>
      <c r="D502">
        <f>IFERROR(Table1[[#This Row],[Omsætning 17]]-Table1[[#This Row],[Omsætning 16]],"")</f>
        <v>-7715</v>
      </c>
      <c r="E502" s="3">
        <f>IFERROR(Table1[[#This Row],[Stigning i kr]]/Table1[[#This Row],[Omsætning 16]],"")</f>
        <v>-0.46228054407094493</v>
      </c>
    </row>
    <row r="503" spans="1:5" x14ac:dyDescent="0.3">
      <c r="A503">
        <v>778951</v>
      </c>
      <c r="B503">
        <f>IFERROR(VLOOKUP(Table1[[#This Row],[Kundenr]],Omsætning16[[Kundenr]:[Omsætning]],2,FALSE),"Var ikke kunde i 2016")</f>
        <v>11375</v>
      </c>
      <c r="C503">
        <f>IFERROR(VLOOKUP(Table1[[#This Row],[Kundenr]],Omsætning17[[Kundenr]:[Omsætning]],2,FALSE),"Har ikke købt i 2017 endnu")</f>
        <v>26488</v>
      </c>
      <c r="D503">
        <f>IFERROR(Table1[[#This Row],[Omsætning 17]]-Table1[[#This Row],[Omsætning 16]],"")</f>
        <v>15113</v>
      </c>
      <c r="E503" s="3">
        <f>IFERROR(Table1[[#This Row],[Stigning i kr]]/Table1[[#This Row],[Omsætning 16]],"")</f>
        <v>1.3286153846153845</v>
      </c>
    </row>
    <row r="504" spans="1:5" x14ac:dyDescent="0.3">
      <c r="A504">
        <v>780952</v>
      </c>
      <c r="B504">
        <f>IFERROR(VLOOKUP(Table1[[#This Row],[Kundenr]],Omsætning16[[Kundenr]:[Omsætning]],2,FALSE),"Var ikke kunde i 2016")</f>
        <v>6128</v>
      </c>
      <c r="C504">
        <f>IFERROR(VLOOKUP(Table1[[#This Row],[Kundenr]],Omsætning17[[Kundenr]:[Omsætning]],2,FALSE),"Har ikke købt i 2017 endnu")</f>
        <v>13594</v>
      </c>
      <c r="D504">
        <f>IFERROR(Table1[[#This Row],[Omsætning 17]]-Table1[[#This Row],[Omsætning 16]],"")</f>
        <v>7466</v>
      </c>
      <c r="E504" s="3">
        <f>IFERROR(Table1[[#This Row],[Stigning i kr]]/Table1[[#This Row],[Omsætning 16]],"")</f>
        <v>1.2183420365535249</v>
      </c>
    </row>
    <row r="505" spans="1:5" x14ac:dyDescent="0.3">
      <c r="A505">
        <v>781541</v>
      </c>
      <c r="B505">
        <f>IFERROR(VLOOKUP(Table1[[#This Row],[Kundenr]],Omsætning16[[Kundenr]:[Omsætning]],2,FALSE),"Var ikke kunde i 2016")</f>
        <v>7626</v>
      </c>
      <c r="C505">
        <f>IFERROR(VLOOKUP(Table1[[#This Row],[Kundenr]],Omsætning17[[Kundenr]:[Omsætning]],2,FALSE),"Har ikke købt i 2017 endnu")</f>
        <v>27923</v>
      </c>
      <c r="D505">
        <f>IFERROR(Table1[[#This Row],[Omsætning 17]]-Table1[[#This Row],[Omsætning 16]],"")</f>
        <v>20297</v>
      </c>
      <c r="E505" s="3">
        <f>IFERROR(Table1[[#This Row],[Stigning i kr]]/Table1[[#This Row],[Omsætning 16]],"")</f>
        <v>2.6615525832677682</v>
      </c>
    </row>
    <row r="506" spans="1:5" x14ac:dyDescent="0.3">
      <c r="A506">
        <v>781832</v>
      </c>
      <c r="B506">
        <f>IFERROR(VLOOKUP(Table1[[#This Row],[Kundenr]],Omsætning16[[Kundenr]:[Omsætning]],2,FALSE),"Var ikke kunde i 2016")</f>
        <v>14981</v>
      </c>
      <c r="C506">
        <f>IFERROR(VLOOKUP(Table1[[#This Row],[Kundenr]],Omsætning17[[Kundenr]:[Omsætning]],2,FALSE),"Har ikke købt i 2017 endnu")</f>
        <v>15123</v>
      </c>
      <c r="D506">
        <f>IFERROR(Table1[[#This Row],[Omsætning 17]]-Table1[[#This Row],[Omsætning 16]],"")</f>
        <v>142</v>
      </c>
      <c r="E506" s="3">
        <f>IFERROR(Table1[[#This Row],[Stigning i kr]]/Table1[[#This Row],[Omsætning 16]],"")</f>
        <v>9.4786729857819912E-3</v>
      </c>
    </row>
    <row r="507" spans="1:5" x14ac:dyDescent="0.3">
      <c r="A507">
        <v>781946</v>
      </c>
      <c r="B507">
        <f>IFERROR(VLOOKUP(Table1[[#This Row],[Kundenr]],Omsætning16[[Kundenr]:[Omsætning]],2,FALSE),"Var ikke kunde i 2016")</f>
        <v>5818</v>
      </c>
      <c r="C507">
        <f>IFERROR(VLOOKUP(Table1[[#This Row],[Kundenr]],Omsætning17[[Kundenr]:[Omsætning]],2,FALSE),"Har ikke købt i 2017 endnu")</f>
        <v>12044</v>
      </c>
      <c r="D507">
        <f>IFERROR(Table1[[#This Row],[Omsætning 17]]-Table1[[#This Row],[Omsætning 16]],"")</f>
        <v>6226</v>
      </c>
      <c r="E507" s="3">
        <f>IFERROR(Table1[[#This Row],[Stigning i kr]]/Table1[[#This Row],[Omsætning 16]],"")</f>
        <v>1.0701271914747337</v>
      </c>
    </row>
    <row r="508" spans="1:5" x14ac:dyDescent="0.3">
      <c r="A508">
        <v>785357</v>
      </c>
      <c r="B508">
        <f>IFERROR(VLOOKUP(Table1[[#This Row],[Kundenr]],Omsætning16[[Kundenr]:[Omsætning]],2,FALSE),"Var ikke kunde i 2016")</f>
        <v>4394</v>
      </c>
      <c r="C508">
        <f>IFERROR(VLOOKUP(Table1[[#This Row],[Kundenr]],Omsætning17[[Kundenr]:[Omsætning]],2,FALSE),"Har ikke købt i 2017 endnu")</f>
        <v>2416</v>
      </c>
      <c r="D508">
        <f>IFERROR(Table1[[#This Row],[Omsætning 17]]-Table1[[#This Row],[Omsætning 16]],"")</f>
        <v>-1978</v>
      </c>
      <c r="E508" s="3">
        <f>IFERROR(Table1[[#This Row],[Stigning i kr]]/Table1[[#This Row],[Omsætning 16]],"")</f>
        <v>-0.45015930814747385</v>
      </c>
    </row>
    <row r="509" spans="1:5" x14ac:dyDescent="0.3">
      <c r="B509" s="2"/>
      <c r="C509" s="2"/>
      <c r="D509" s="1">
        <f>SUBTOTAL(109,Table1[Stigning i kr])</f>
        <v>1684471</v>
      </c>
      <c r="E509" s="4">
        <f>AVERAGE(Table1[Stigning i procent])</f>
        <v>1.7350907807306715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Oms 2016</vt:lpstr>
      <vt:lpstr>Oms 2017</vt:lpstr>
      <vt:lpstr>Eksisterende aktive kunder</vt:lpstr>
      <vt:lpstr>Pivot facit</vt:lpstr>
      <vt:lpstr>Eksisterende akt. kunder facit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Lorentz How Aarhus</dc:creator>
  <cp:lastModifiedBy>Lorentz How Aarhus</cp:lastModifiedBy>
  <dcterms:created xsi:type="dcterms:W3CDTF">2018-01-08T08:56:06Z</dcterms:created>
  <dcterms:modified xsi:type="dcterms:W3CDTF">2018-01-09T11:01:00Z</dcterms:modified>
</cp:coreProperties>
</file>